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17BD6B59-2ACD-45FD-9EA0-F3599A2D5A8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BW34" i="10" l="1"/>
  <c r="BW35" i="10" s="1"/>
  <c r="BW36" i="10" s="1"/>
  <c r="BW37" i="10" s="1"/>
  <c r="BW38" i="10" s="1"/>
  <c r="BW39" i="10" s="1"/>
  <c r="BW40" i="10" s="1"/>
  <c r="BW41" i="10" s="1"/>
  <c r="BW42" i="10" s="1"/>
  <c r="BW43"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<sst xmlns="http://schemas.openxmlformats.org/spreadsheetml/2006/main" count="1115" uniqueCount="569">
  <si>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</si>
  <si>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</si>
  <si>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</si>
  <si>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</si>
  <si>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</si>
  <si>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</si>
  <si>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</si>
  <si>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</si>
  <si>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</si>
  <si>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</si>
  <si>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</si>
  <si>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</si>
  <si>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</si>
  <si>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</si>
  <si>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</si>
  <si>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</si>
  <si>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</si>
  <si>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</si>
  <si>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</si>
  <si>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</si>
  <si>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</si>
  <si>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</si>
  <si>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</si>
  <si>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</si>
  <si>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</si>
  <si>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</si>
  <si>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</si>
  <si>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</si>
  <si>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</si>
  <si>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</si>
  <si>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</si>
  <si>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</si>
  <si>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</si>
  <si>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</si>
  <si>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</si>
  <si>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</si>
  <si>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</si>
  <si>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</si>
  <si>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</si>
  <si>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</si>
  <si>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</si>
  <si>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</si>
  <si>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</si>
  <si>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</si>
  <si>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</si>
  <si>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</si>
  <si>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</si>
  <si>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</si>
  <si>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</si>
  <si>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</si>
  <si>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</si>
  <si>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</si>
  <si>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</si>
  <si>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</si>
  <si>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</si>
  <si>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</si>
  <si>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</si>
  <si>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</si>
  <si>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</si>
  <si>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</si>
  <si>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</si>
  <si>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</si>
  <si>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</si>
  <si>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</si>
  <si>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</si>
  <si>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</si>
  <si>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</si>
  <si>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</si>
  <si>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</si>
  <si>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</si>
  <si>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</si>
  <si>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</si>
  <si>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</si>
  <si>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</si>
  <si>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</si>
  <si>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</si>
  <si>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</si>
  <si>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</si>
  <si>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</si>
  <si>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</si>
  <si>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</si>
  <si>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</si>
  <si>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</si>
  <si>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</si>
  <si>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</si>
  <si>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</si>
  <si>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</si>
  <si>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</si>
  <si>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</si>
  <si>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</si>
  <si>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</si>
  <si>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</si>
  <si>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</si>
  <si>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</si>
  <si>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</si>
  <si>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</si>
  <si>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</si>
  <si>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</si>
  <si>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</si>
  <si>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</si>
  <si>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</si>
  <si>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</si>
  <si>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</si>
  <si>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</si>
  <si>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</si>
  <si>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</si>
  <si>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</si>
  <si>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</si>
  <si>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</si>
  <si>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</si>
  <si>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</si>
  <si>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</si>
  <si>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</si>
  <si>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</si>
  <si>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</si>
  <si>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</si>
  <si>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</si>
  <si>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</si>
  <si>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</si>
  <si>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</si>
  <si>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</si>
  <si>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</si>
  <si>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</si>
  <si>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</si>
  <si>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</si>
  <si>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</si>
  <si>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</si>
  <si>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</si>
  <si>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</si>
  <si>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</si>
  <si>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</si>
  <si>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</si>
  <si>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</si>
  <si>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</si>
  <si>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</si>
  <si>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</si>
  <si>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</si>
  <si>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</si>
  <si>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</si>
  <si>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</si>
  <si>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</si>
  <si>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</si>
  <si>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</si>
  <si>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</si>
  <si>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</si>
  <si>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</si>
  <si>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</si>
  <si>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</si>
  <si>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</si>
  <si>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</si>
  <si>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</si>
  <si>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</si>
  <si>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</si>
  <si>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</si>
  <si>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</si>
  <si>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</si>
  <si>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</si>
  <si>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</si>
  <si>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</si>
  <si>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</si>
  <si>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</si>
  <si>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</si>
  <si>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</si>
  <si>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</si>
  <si>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</si>
  <si>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</si>
  <si>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</si>
  <si>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</si>
  <si>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</si>
  <si>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</si>
  <si>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</si>
  <si>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</si>
  <si>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</si>
  <si>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</si>
  <si>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</si>
  <si>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</si>
  <si>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</si>
  <si>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</si>
  <si>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</si>
  <si>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</si>
  <si>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</si>
  <si>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</si>
  <si>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</si>
  <si>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</si>
  <si>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</si>
  <si>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</si>
  <si>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</si>
  <si>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</si>
  <si>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</si>
  <si>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</si>
  <si>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</si>
  <si>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</si>
  <si>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</si>
  <si>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</si>
  <si>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</si>
  <si>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</si>
  <si>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</si>
  <si>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</si>
  <si>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</si>
  <si>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</si>
  <si>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</si>
  <si>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</si>
  <si>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</si>
  <si>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千葉県匝瑳市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</si>
  <si>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</si>
  <si>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</si>
  <si>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</si>
  <si>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</si>
  <si>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</si>
  <si>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</si>
  <si>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</si>
  <si>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</si>
  <si>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</si>
  <si>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</si>
  <si>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</si>
  <si>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</si>
  <si>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</si>
  <si>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</si>
  <si>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</si>
  <si>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</si>
  <si>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</si>
  <si>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</si>
  <si>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</si>
  <si>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</si>
  <si>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</si>
  <si>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</si>
  <si>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</si>
  <si>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</si>
  <si>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</si>
  <si>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</si>
  <si>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</si>
  <si>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</si>
  <si>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</si>
  <si>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</si>
  <si>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</si>
  <si>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</si>
  <si>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</si>
  <si>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</si>
  <si>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</si>
  <si>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</si>
  <si>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</si>
  <si>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</si>
  <si>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</si>
  <si>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</si>
  <si>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</si>
  <si>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</si>
  <si>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</si>
  <si>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</si>
  <si>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</si>
  <si>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</si>
  <si>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</si>
  <si>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</si>
  <si>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</si>
  <si>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</si>
  <si>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</si>
  <si>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</si>
  <si>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</si>
  <si>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</si>
  <si>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</si>
  <si>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</si>
  <si>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</si>
  <si>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</si>
  <si>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</si>
  <si>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</si>
  <si>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</si>
  <si>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</si>
  <si>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</si>
  <si>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</si>
  <si>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</si>
  <si>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</si>
  <si>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</si>
  <si>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</si>
  <si>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</si>
  <si>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</si>
  <si>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</si>
  <si>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</si>
  <si>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</si>
  <si>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</si>
  <si>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</si>
  <si>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</si>
  <si>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</si>
  <si>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</si>
  <si>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</si>
  <si>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</si>
  <si>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</si>
  <si>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</si>
  <si>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</si>
  <si>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</si>
  <si>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</si>
  <si>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</si>
  <si>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</si>
  <si>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</si>
  <si>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</si>
  <si>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</si>
  <si>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</si>
  <si>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</si>
  <si>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</si>
  <si>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</si>
  <si>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</si>
  <si>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</si>
  <si>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</si>
  <si>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</si>
  <si>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</si>
  <si>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</si>
  <si>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</si>
  <si>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</si>
  <si>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</si>
  <si>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</si>
  <si>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</si>
  <si>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</si>
  <si>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</si>
  <si>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</si>
  <si>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</si>
  <si>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</si>
  <si>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</si>
  <si>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</si>
  <si>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</si>
  <si>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</si>
  <si>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</si>
  <si>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</si>
  <si>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</si>
  <si>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</si>
  <si>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</si>
  <si>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</si>
  <si>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</si>
  <si>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</si>
  <si>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</si>
  <si>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</si>
  <si>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</si>
  <si>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</si>
  <si>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</si>
  <si>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</si>
  <si>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</si>
  <si>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</si>
  <si>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</si>
  <si>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</si>
  <si>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</si>
  <si>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</si>
  <si>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</si>
  <si>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</si>
  <si>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</si>
  <si>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</si>
  <si>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</si>
  <si>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</si>
  <si>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</si>
  <si>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</si>
  <si>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</si>
  <si>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</si>
  <si>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</si>
  <si>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</si>
  <si>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</si>
  <si>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</si>
  <si>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</si>
  <si>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</si>
  <si>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千葉県匝瑳市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</si>
  <si>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</si>
  <si>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</si>
  <si>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</si>
  <si>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</si>
  <si>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</si>
  <si>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</si>
  <si>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</si>
  <si>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</si>
  <si>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</si>
  <si>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</si>
  <si>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</si>
  <si>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</si>
  <si>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</si>
  <si>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</si>
  <si>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</si>
  <si>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</si>
  <si>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</si>
  <si>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</si>
  <si>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</si>
  <si>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</si>
  <si>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</si>
  <si>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</si>
  <si>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</si>
  <si>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</si>
  <si>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</si>
  <si>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</si>
  <si>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</si>
  <si>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</si>
  <si>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</si>
  <si>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</si>
  <si>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</si>
  <si>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</si>
  <si>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</si>
  <si>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</si>
  <si>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</si>
  <si>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</si>
  <si>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</si>
  <si>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</si>
  <si>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</si>
  <si>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</si>
  <si>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</si>
  <si>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</si>
  <si>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</si>
  <si>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</si>
  <si>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</si>
  <si>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</si>
  <si>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</si>
  <si>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</si>
  <si>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</si>
  <si>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</si>
  <si>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</si>
  <si>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</si>
  <si>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</si>
  <si>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</si>
  <si>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</si>
  <si>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</si>
  <si>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</si>
  <si>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</si>
  <si>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</si>
  <si>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</si>
  <si>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</si>
  <si>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</si>
  <si>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</si>
  <si>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</si>
  <si>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</si>
  <si>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</si>
  <si>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</si>
  <si>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</si>
  <si>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</si>
  <si>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</si>
  <si>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</si>
  <si>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</si>
  <si>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</si>
  <si>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</si>
  <si>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</si>
  <si>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</si>
  <si>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</si>
  <si>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</si>
  <si>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</si>
  <si>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</si>
  <si>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</si>
  <si>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</si>
  <si>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</si>
  <si>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</si>
  <si>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</si>
  <si>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</si>
  <si>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</si>
  <si>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</si>
  <si>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</si>
  <si>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</si>
  <si>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</si>
  <si>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</si>
  <si>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</si>
  <si>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</si>
  <si>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</si>
  <si>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</si>
  <si>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</si>
  <si>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</si>
  <si>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</si>
  <si>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</si>
  <si>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</si>
  <si>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</si>
  <si>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</si>
  <si>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</si>
  <si>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</si>
  <si>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</si>
  <si>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</si>
  <si>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</si>
  <si>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</si>
  <si>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</si>
  <si>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</si>
  <si>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</si>
  <si>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</si>
  <si>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</si>
  <si>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</si>
  <si>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</si>
  <si>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</si>
  <si>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</si>
  <si>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</si>
  <si>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</si>
  <si>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</si>
  <si>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</si>
  <si>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</si>
  <si>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</si>
  <si>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</si>
  <si>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</si>
  <si>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</si>
  <si>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</si>
  <si>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</si>
  <si>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</si>
  <si>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</si>
  <si>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</si>
  <si>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</si>
  <si>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</si>
  <si>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</si>
  <si>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</si>
  <si>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</si>
  <si>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</si>
  <si>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</si>
  <si>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</si>
  <si>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</si>
  <si>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</si>
  <si>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</si>
  <si>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</si>
  <si>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</si>
  <si>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</si>
  <si>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</si>
  <si>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</si>
  <si>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</si>
  <si>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</si>
  <si>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</si>
  <si>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</si>
  <si>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</si>
  <si>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</si>
  <si>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</si>
  <si>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</si>
  <si>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</si>
  <si>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</si>
  <si>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</si>
  <si>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</si>
  <si>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</si>
  <si>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</si>
  <si>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</si>
  <si>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</si>
  <si>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</si>
  <si>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</si>
  <si>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</si>
  <si>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</si>
  <si>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</si>
  <si>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</si>
  <si>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</si>
  <si>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</si>
  <si>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</si>
  <si>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8.50</t>
  </si>
  <si>
    <t>▲ 4.49</t>
  </si>
  <si>
    <t>▲ 0.07</t>
  </si>
  <si>
    <t>▲ 2.30</t>
  </si>
  <si>
    <t>▲ 7.59</t>
  </si>
  <si>
    <t>一般会計</t>
  </si>
  <si>
    <t>病院事業会計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</si>
  <si>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</si>
  <si>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</si>
  <si>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</si>
  <si>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</si>
  <si>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</si>
  <si>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</si>
  <si>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</si>
  <si>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</si>
  <si>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</si>
  <si>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</si>
  <si>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</si>
  <si>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</si>
  <si>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</si>
  <si>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</si>
  <si>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</si>
  <si>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</si>
  <si>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</si>
  <si>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</si>
  <si>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</si>
  <si>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</si>
  <si>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</si>
  <si>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</si>
  <si>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</si>
  <si>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</si>
  <si>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</si>
  <si>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ふれあいパーク八日市場有限会社</t>
    <rPh sb="7" eb="11">
      <t>ヨウカイチバ</t>
    </rPh>
    <rPh sb="11" eb="15">
      <t>ユウゲンガイシャ</t>
    </rPh>
    <phoneticPr fontId="2"/>
  </si>
  <si>
    <t>地域振興基金</t>
  </si>
  <si>
    <t>ふるさと振興基金</t>
  </si>
  <si>
    <t>社会福祉振興基金</t>
  </si>
  <si>
    <t>スポーツ推進基金</t>
  </si>
  <si>
    <t>森林環境整備基金</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</si>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</sst>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41E0-497C-A947-189FB14EEE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45309</c:v>
                </c:pt>
                <c:pt idx="1">
                  <c:v>43849</c:v>
                </c:pt>
                <c:pt idx="2">
                  <c:v>53442</c:v>
                </c:pt>
                <c:pt idx="3">
                  <c:v>23159</c:v>
                </c:pt>
                <c:pt idx="4">
                  <c:v>22571</c:v>
                </c:pt>
              </c:numCache>
            </c:numRef>
          </c:val>
          <c:smooth val="0"/>
          <c:extLst>
            <c:ext xmlns:c16="http://schemas.microsoft.com/office/drawing/2014/chart" uri="{C3380CC4-5D6E-409C-BE32-E72D297353CC}">
              <c16:uniqueId val="{00000001-41E0-497C-A947-189FB14EEE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6.76</c:v>
                </c:pt>
                <c:pt idx="1">
                  <c:v>9.84</c:v>
                </c:pt>
                <c:pt idx="2">
                  <c:v>10.24</c:v>
                </c:pt>
                <c:pt idx="3">
                  <c:v>10.52</c:v>
                </c:pt>
                <c:pt idx="4">
                  <c:v>10.63</c:v>
                </c:pt>
              </c:numCache>
            </c:numRef>
          </c:val>
          <c:extLst>
            <c:ext xmlns:c16="http://schemas.microsoft.com/office/drawing/2014/chart" uri="{C3380CC4-5D6E-409C-BE32-E72D297353CC}">
              <c16:uniqueId val="{00000000-53CC-4332-BF94-426F60F8D6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28.8</c:v>
                </c:pt>
                <c:pt idx="1">
                  <c:v>23.63</c:v>
                </c:pt>
                <c:pt idx="2">
                  <c:v>26.75</c:v>
                </c:pt>
                <c:pt idx="3">
                  <c:v>30.15</c:v>
                </c:pt>
                <c:pt idx="4">
                  <c:v>27.98</c:v>
                </c:pt>
              </c:numCache>
            </c:numRef>
          </c:val>
          <c:extLst>
            <c:ext xmlns:c16="http://schemas.microsoft.com/office/drawing/2014/chart" uri="{C3380CC4-5D6E-409C-BE32-E72D297353CC}">
              <c16:uniqueId val="{00000001-53CC-4332-BF94-426F60F8D6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c:v>
                </c:pt>
                <c:pt idx="1">
                  <c:v>-4.49</c:v>
                </c:pt>
                <c:pt idx="2">
                  <c:v>-7.0000000000000007E-2</c:v>
                </c:pt>
                <c:pt idx="3">
                  <c:v>-2.2999999999999998</c:v>
                </c:pt>
                <c:pt idx="4">
                  <c:v>-7.59</c:v>
                </c:pt>
              </c:numCache>
            </c:numRef>
          </c:val>
          <c:smooth val="0"/>
          <c:extLst>
            <c:ext xmlns:c16="http://schemas.microsoft.com/office/drawing/2014/chart" uri="{C3380CC4-5D6E-409C-BE32-E72D297353CC}">
              <c16:uniqueId val="{00000002-53CC-4332-BF94-426F60F8D6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BA-4840-A7DB-5439046C3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BA-4840-A7DB-5439046C3B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BA-4840-A7DB-5439046C3B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BA-4840-A7DB-5439046C3BA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FBA-4840-A7DB-5439046C3BA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0.06</c:v>
                </c:pt>
              </c:numCache>
            </c:numRef>
          </c:val>
          <c:extLst>
            <c:ext xmlns:c16="http://schemas.microsoft.com/office/drawing/2014/chart" uri="{C3380CC4-5D6E-409C-BE32-E72D297353CC}">
              <c16:uniqueId val="{00000005-FFBA-4840-A7DB-5439046C3B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2.52</c:v>
                </c:pt>
                <c:pt idx="2">
                  <c:v>#N/A</c:v>
                </c:pt>
                <c:pt idx="3">
                  <c:v>1.56</c:v>
                </c:pt>
                <c:pt idx="4">
                  <c:v>#N/A</c:v>
                </c:pt>
                <c:pt idx="5">
                  <c:v>2.25</c:v>
                </c:pt>
                <c:pt idx="6">
                  <c:v>#N/A</c:v>
                </c:pt>
                <c:pt idx="7">
                  <c:v>2.16</c:v>
                </c:pt>
                <c:pt idx="8">
                  <c:v>#N/A</c:v>
                </c:pt>
                <c:pt idx="9">
                  <c:v>1.2</c:v>
                </c:pt>
              </c:numCache>
            </c:numRef>
          </c:val>
          <c:extLst>
            <c:ext xmlns:c16="http://schemas.microsoft.com/office/drawing/2014/chart" uri="{C3380CC4-5D6E-409C-BE32-E72D297353CC}">
              <c16:uniqueId val="{00000006-FFBA-4840-A7DB-5439046C3B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1.43</c:v>
                </c:pt>
                <c:pt idx="4">
                  <c:v>#N/A</c:v>
                </c:pt>
                <c:pt idx="5">
                  <c:v>1.51</c:v>
                </c:pt>
                <c:pt idx="6">
                  <c:v>#N/A</c:v>
                </c:pt>
                <c:pt idx="7">
                  <c:v>2.84</c:v>
                </c:pt>
                <c:pt idx="8">
                  <c:v>#N/A</c:v>
                </c:pt>
                <c:pt idx="9">
                  <c:v>1.95</c:v>
                </c:pt>
              </c:numCache>
            </c:numRef>
          </c:val>
          <c:extLst>
            <c:ext xmlns:c16="http://schemas.microsoft.com/office/drawing/2014/chart" uri="{C3380CC4-5D6E-409C-BE32-E72D297353CC}">
              <c16:uniqueId val="{00000007-FFBA-4840-A7DB-5439046C3BA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3.65</c:v>
                </c:pt>
                <c:pt idx="2">
                  <c:v>#N/A</c:v>
                </c:pt>
                <c:pt idx="3">
                  <c:v>5.27</c:v>
                </c:pt>
                <c:pt idx="4">
                  <c:v>#N/A</c:v>
                </c:pt>
                <c:pt idx="5">
                  <c:v>5.6</c:v>
                </c:pt>
                <c:pt idx="6">
                  <c:v>#N/A</c:v>
                </c:pt>
                <c:pt idx="7">
                  <c:v>5.73</c:v>
                </c:pt>
                <c:pt idx="8">
                  <c:v>#N/A</c:v>
                </c:pt>
                <c:pt idx="9">
                  <c:v>3.6</c:v>
                </c:pt>
              </c:numCache>
            </c:numRef>
          </c:val>
          <c:extLst>
            <c:ext xmlns:c16="http://schemas.microsoft.com/office/drawing/2014/chart" uri="{C3380CC4-5D6E-409C-BE32-E72D297353CC}">
              <c16:uniqueId val="{00000008-FFBA-4840-A7DB-5439046C3B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6.76</c:v>
                </c:pt>
                <c:pt idx="2">
                  <c:v>#N/A</c:v>
                </c:pt>
                <c:pt idx="3">
                  <c:v>9.84</c:v>
                </c:pt>
                <c:pt idx="4">
                  <c:v>#N/A</c:v>
                </c:pt>
                <c:pt idx="5">
                  <c:v>10.24</c:v>
                </c:pt>
                <c:pt idx="6">
                  <c:v>#N/A</c:v>
                </c:pt>
                <c:pt idx="7">
                  <c:v>10.51</c:v>
                </c:pt>
                <c:pt idx="8">
                  <c:v>#N/A</c:v>
                </c:pt>
                <c:pt idx="9">
                  <c:v>10.62</c:v>
                </c:pt>
              </c:numCache>
            </c:numRef>
          </c:val>
          <c:extLst>
            <c:ext xmlns:c16="http://schemas.microsoft.com/office/drawing/2014/chart" uri="{C3380CC4-5D6E-409C-BE32-E72D297353CC}">
              <c16:uniqueId val="{00000009-FFBA-4840-A7DB-5439046C3B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1306</c:v>
                </c:pt>
                <c:pt idx="5">
                  <c:v>1287</c:v>
                </c:pt>
                <c:pt idx="8">
                  <c:v>1248</c:v>
                </c:pt>
                <c:pt idx="11">
                  <c:v>1242</c:v>
                </c:pt>
                <c:pt idx="14">
                  <c:v>1163</c:v>
                </c:pt>
              </c:numCache>
            </c:numRef>
          </c:val>
          <c:extLst>
            <c:ext xmlns:c16="http://schemas.microsoft.com/office/drawing/2014/chart" uri="{C3380CC4-5D6E-409C-BE32-E72D297353CC}">
              <c16:uniqueId val="{00000000-1DAF-46AA-96E6-2841E40A1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AF-46AA-96E6-2841E40A1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16</c:v>
                </c:pt>
                <c:pt idx="6">
                  <c:v>11</c:v>
                </c:pt>
                <c:pt idx="9">
                  <c:v>8</c:v>
                </c:pt>
                <c:pt idx="12">
                  <c:v>9</c:v>
                </c:pt>
              </c:numCache>
            </c:numRef>
          </c:val>
          <c:extLst>
            <c:ext xmlns:c16="http://schemas.microsoft.com/office/drawing/2014/chart" uri="{C3380CC4-5D6E-409C-BE32-E72D297353CC}">
              <c16:uniqueId val="{00000002-1DAF-46AA-96E6-2841E40A1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37</c:v>
                </c:pt>
                <c:pt idx="6">
                  <c:v>47</c:v>
                </c:pt>
                <c:pt idx="9">
                  <c:v>50</c:v>
                </c:pt>
                <c:pt idx="12">
                  <c:v>58</c:v>
                </c:pt>
              </c:numCache>
            </c:numRef>
          </c:val>
          <c:extLst>
            <c:ext xmlns:c16="http://schemas.microsoft.com/office/drawing/2014/chart" uri="{C3380CC4-5D6E-409C-BE32-E72D297353CC}">
              <c16:uniqueId val="{00000003-1DAF-46AA-96E6-2841E40A1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58</c:v>
                </c:pt>
                <c:pt idx="6">
                  <c:v>71</c:v>
                </c:pt>
                <c:pt idx="9">
                  <c:v>77</c:v>
                </c:pt>
                <c:pt idx="12">
                  <c:v>86</c:v>
                </c:pt>
              </c:numCache>
            </c:numRef>
          </c:val>
          <c:extLst>
            <c:ext xmlns:c16="http://schemas.microsoft.com/office/drawing/2014/chart" uri="{C3380CC4-5D6E-409C-BE32-E72D297353CC}">
              <c16:uniqueId val="{00000004-1DAF-46AA-96E6-2841E40A1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F-46AA-96E6-2841E40A1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F-46AA-96E6-2841E40A1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1669</c:v>
                </c:pt>
                <c:pt idx="3">
                  <c:v>1697</c:v>
                </c:pt>
                <c:pt idx="6">
                  <c:v>1750</c:v>
                </c:pt>
                <c:pt idx="9">
                  <c:v>1749</c:v>
                </c:pt>
                <c:pt idx="12">
                  <c:v>1682</c:v>
                </c:pt>
              </c:numCache>
            </c:numRef>
          </c:val>
          <c:extLst>
            <c:ext xmlns:c16="http://schemas.microsoft.com/office/drawing/2014/chart" uri="{C3380CC4-5D6E-409C-BE32-E72D297353CC}">
              <c16:uniqueId val="{00000007-1DAF-46AA-96E6-2841E40A10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500</c:v>
                </c:pt>
                <c:pt idx="2">
                  <c:v>#N/A</c:v>
                </c:pt>
                <c:pt idx="3">
                  <c:v>#N/A</c:v>
                </c:pt>
                <c:pt idx="4">
                  <c:v>521</c:v>
                </c:pt>
                <c:pt idx="5">
                  <c:v>#N/A</c:v>
                </c:pt>
                <c:pt idx="6">
                  <c:v>#N/A</c:v>
                </c:pt>
                <c:pt idx="7">
                  <c:v>631</c:v>
                </c:pt>
                <c:pt idx="8">
                  <c:v>#N/A</c:v>
                </c:pt>
                <c:pt idx="9">
                  <c:v>#N/A</c:v>
                </c:pt>
                <c:pt idx="10">
                  <c:v>642</c:v>
                </c:pt>
                <c:pt idx="11">
                  <c:v>#N/A</c:v>
                </c:pt>
                <c:pt idx="12">
                  <c:v>#N/A</c:v>
                </c:pt>
                <c:pt idx="13">
                  <c:v>672</c:v>
                </c:pt>
                <c:pt idx="14">
                  <c:v>#N/A</c:v>
                </c:pt>
              </c:numCache>
            </c:numRef>
          </c:val>
          <c:smooth val="0"/>
          <c:extLst>
            <c:ext xmlns:c16="http://schemas.microsoft.com/office/drawing/2014/chart" uri="{C3380CC4-5D6E-409C-BE32-E72D297353CC}">
              <c16:uniqueId val="{00000008-1DAF-46AA-96E6-2841E40A10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12563</c:v>
                </c:pt>
                <c:pt idx="5">
                  <c:v>12647</c:v>
                </c:pt>
                <c:pt idx="8">
                  <c:v>12012</c:v>
                </c:pt>
                <c:pt idx="11">
                  <c:v>11039</c:v>
                </c:pt>
                <c:pt idx="14">
                  <c:v>10112</c:v>
                </c:pt>
              </c:numCache>
            </c:numRef>
          </c:val>
          <c:extLst>
            <c:ext xmlns:c16="http://schemas.microsoft.com/office/drawing/2014/chart" uri="{C3380CC4-5D6E-409C-BE32-E72D297353CC}">
              <c16:uniqueId val="{00000000-1825-4A92-8DF4-669420DD1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25-4A92-8DF4-669420DD1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5121</c:v>
                </c:pt>
                <c:pt idx="5">
                  <c:v>4699</c:v>
                </c:pt>
                <c:pt idx="8">
                  <c:v>5181</c:v>
                </c:pt>
                <c:pt idx="11">
                  <c:v>5448</c:v>
                </c:pt>
                <c:pt idx="14">
                  <c:v>5236</c:v>
                </c:pt>
              </c:numCache>
            </c:numRef>
          </c:val>
          <c:extLst>
            <c:ext xmlns:c16="http://schemas.microsoft.com/office/drawing/2014/chart" uri="{C3380CC4-5D6E-409C-BE32-E72D297353CC}">
              <c16:uniqueId val="{00000002-1825-4A92-8DF4-669420DD1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5-4A92-8DF4-669420DD1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5-4A92-8DF4-669420DD1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1825-4A92-8DF4-669420DD1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2532</c:v>
                </c:pt>
                <c:pt idx="3">
                  <c:v>2373</c:v>
                </c:pt>
                <c:pt idx="6">
                  <c:v>2185</c:v>
                </c:pt>
                <c:pt idx="9">
                  <c:v>2110</c:v>
                </c:pt>
                <c:pt idx="12">
                  <c:v>2001</c:v>
                </c:pt>
              </c:numCache>
            </c:numRef>
          </c:val>
          <c:extLst>
            <c:ext xmlns:c16="http://schemas.microsoft.com/office/drawing/2014/chart" uri="{C3380CC4-5D6E-409C-BE32-E72D297353CC}">
              <c16:uniqueId val="{00000006-1825-4A92-8DF4-669420DD1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265</c:v>
                </c:pt>
                <c:pt idx="3">
                  <c:v>329</c:v>
                </c:pt>
                <c:pt idx="6">
                  <c:v>303</c:v>
                </c:pt>
                <c:pt idx="9">
                  <c:v>554</c:v>
                </c:pt>
                <c:pt idx="12">
                  <c:v>599</c:v>
                </c:pt>
              </c:numCache>
            </c:numRef>
          </c:val>
          <c:extLst>
            <c:ext xmlns:c16="http://schemas.microsoft.com/office/drawing/2014/chart" uri="{C3380CC4-5D6E-409C-BE32-E72D297353CC}">
              <c16:uniqueId val="{00000007-1825-4A92-8DF4-669420DD1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437</c:v>
                </c:pt>
                <c:pt idx="3">
                  <c:v>620</c:v>
                </c:pt>
                <c:pt idx="6">
                  <c:v>609</c:v>
                </c:pt>
                <c:pt idx="9">
                  <c:v>534</c:v>
                </c:pt>
                <c:pt idx="12">
                  <c:v>435</c:v>
                </c:pt>
              </c:numCache>
            </c:numRef>
          </c:val>
          <c:extLst>
            <c:ext xmlns:c16="http://schemas.microsoft.com/office/drawing/2014/chart" uri="{C3380CC4-5D6E-409C-BE32-E72D297353CC}">
              <c16:uniqueId val="{00000008-1825-4A92-8DF4-669420DD1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c:v>
                </c:pt>
                <c:pt idx="3">
                  <c:v>92</c:v>
                </c:pt>
                <c:pt idx="6">
                  <c:v>91</c:v>
                </c:pt>
                <c:pt idx="9">
                  <c:v>110</c:v>
                </c:pt>
                <c:pt idx="12">
                  <c:v>110</c:v>
                </c:pt>
              </c:numCache>
            </c:numRef>
          </c:val>
          <c:extLst>
            <c:ext xmlns:c16="http://schemas.microsoft.com/office/drawing/2014/chart" uri="{C3380CC4-5D6E-409C-BE32-E72D297353CC}">
              <c16:uniqueId val="{00000009-1825-4A92-8DF4-669420DD1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16108</c:v>
                </c:pt>
                <c:pt idx="3">
                  <c:v>16010</c:v>
                </c:pt>
                <c:pt idx="6">
                  <c:v>15386</c:v>
                </c:pt>
                <c:pt idx="9">
                  <c:v>14023</c:v>
                </c:pt>
                <c:pt idx="12">
                  <c:v>12705</c:v>
                </c:pt>
              </c:numCache>
            </c:numRef>
          </c:val>
          <c:extLst>
            <c:ext xmlns:c16="http://schemas.microsoft.com/office/drawing/2014/chart" uri="{C3380CC4-5D6E-409C-BE32-E72D297353CC}">
              <c16:uniqueId val="{0000000A-1825-4A92-8DF4-669420DD10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1750</c:v>
                </c:pt>
                <c:pt idx="2">
                  <c:v>#N/A</c:v>
                </c:pt>
                <c:pt idx="3">
                  <c:v>#N/A</c:v>
                </c:pt>
                <c:pt idx="4">
                  <c:v>2077</c:v>
                </c:pt>
                <c:pt idx="5">
                  <c:v>#N/A</c:v>
                </c:pt>
                <c:pt idx="6">
                  <c:v>#N/A</c:v>
                </c:pt>
                <c:pt idx="7">
                  <c:v>1381</c:v>
                </c:pt>
                <c:pt idx="8">
                  <c:v>#N/A</c:v>
                </c:pt>
                <c:pt idx="9">
                  <c:v>#N/A</c:v>
                </c:pt>
                <c:pt idx="10">
                  <c:v>844</c:v>
                </c:pt>
                <c:pt idx="11">
                  <c:v>#N/A</c:v>
                </c:pt>
                <c:pt idx="12">
                  <c:v>#N/A</c:v>
                </c:pt>
                <c:pt idx="13">
                  <c:v>504</c:v>
                </c:pt>
                <c:pt idx="14">
                  <c:v>#N/A</c:v>
                </c:pt>
              </c:numCache>
            </c:numRef>
          </c:val>
          <c:smooth val="0"/>
          <c:extLst>
            <c:ext xmlns:c16="http://schemas.microsoft.com/office/drawing/2014/chart" uri="{C3380CC4-5D6E-409C-BE32-E72D297353CC}">
              <c16:uniqueId val="{0000000B-1825-4A92-8DF4-669420DD10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2714</c:v>
                </c:pt>
                <c:pt idx="1">
                  <c:v>2998</c:v>
                </c:pt>
                <c:pt idx="2">
                  <c:v>2766</c:v>
                </c:pt>
              </c:numCache>
            </c:numRef>
          </c:val>
          <c:extLst>
            <c:ext xmlns:c16="http://schemas.microsoft.com/office/drawing/2014/chart" uri="{C3380CC4-5D6E-409C-BE32-E72D297353CC}">
              <c16:uniqueId val="{00000000-388D-4E55-BA4A-9748D4E84B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304</c:v>
                </c:pt>
                <c:pt idx="1">
                  <c:v>304</c:v>
                </c:pt>
                <c:pt idx="2">
                  <c:v>350</c:v>
                </c:pt>
              </c:numCache>
            </c:numRef>
          </c:val>
          <c:extLst>
            <c:ext xmlns:c16="http://schemas.microsoft.com/office/drawing/2014/chart" uri="{C3380CC4-5D6E-409C-BE32-E72D297353CC}">
              <c16:uniqueId val="{00000001-388D-4E55-BA4A-9748D4E84B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2008</c:v>
                </c:pt>
                <c:pt idx="1">
                  <c:v>2017</c:v>
                </c:pt>
                <c:pt idx="2">
                  <c:v>2016</c:v>
                </c:pt>
              </c:numCache>
            </c:numRef>
          </c:val>
          <c:extLst>
            <c:ext xmlns:c16="http://schemas.microsoft.com/office/drawing/2014/chart" uri="{C3380CC4-5D6E-409C-BE32-E72D297353CC}">
              <c16:uniqueId val="{00000002-388D-4E55-BA4A-9748D4E84B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27940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市税や普通交付税、地方消費税交付金等の減や、臨時財政対策債発行可能額の減により、経常一般財源が約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万円減少した。また、生活保護扶助費や病院事業会計に対する補助金、一部事務組合への負担金等の増により一般財源が増加したことで、経常経費充当一般財源は約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6,460</a:t>
          </a:r>
          <a:r>
            <a:rPr kumimoji="1" lang="ja-JP" altLang="en-US" sz="1300">
              <a:latin typeface="ＭＳ Ｐゴシック" panose="020B0600070205080204" pitchFamily="50" charset="-128"/>
              <a:ea typeface="ＭＳ Ｐゴシック" panose="020B0600070205080204" pitchFamily="50" charset="-128"/>
            </a:rPr>
            <a:t>万円増加した。その結果、経常収支比率は前年度から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％となった。全国平均、千葉県平均及び類似団体平均のいずれも上回っている。歳入に占める依存財源の割合が大きいことから、今後も自主財源の確保と経常的経費の削減に努める。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61</xdr:row>
      <xdr:rowOff>64226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547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118473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5538"/>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5538"/>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13426</xdr:rowOff>
    </xdr:from>
    <xdr:to>
      <xdr:col>23</xdr:col>
      <xdr:colOff>184150</xdr:colOff>
      <xdr:row>61</xdr:row>
      <xdr:rowOff>115026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156953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39188</xdr:rowOff>
    </xdr:from>
    <xdr:to>
      <xdr:col>15</xdr:col>
      <xdr:colOff>133350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一部事務組合に対する負担金のうち人件費・物件費等に充当される額を考慮した場合、決算額は大幅に増加することが考えられるため、今後も関係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91232</xdr:rowOff>
    </xdr:from>
    <xdr:to>
      <xdr:col>23</xdr:col>
      <xdr:colOff>133350</xdr:colOff>
      <xdr:row>81</xdr:row>
      <xdr:rowOff>102186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8682"/>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83573</xdr:rowOff>
    </xdr:from>
    <xdr:to>
      <xdr:col>19</xdr:col>
      <xdr:colOff>133350</xdr:colOff>
      <xdr:row>81</xdr:row>
      <xdr:rowOff>91232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1023"/>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82080</xdr:rowOff>
    </xdr:from>
    <xdr:to>
      <xdr:col>15</xdr:col>
      <xdr:colOff>82550</xdr:colOff>
      <xdr:row>81</xdr:row>
      <xdr:rowOff>83573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9530"/>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56114</xdr:rowOff>
    </xdr:from>
    <xdr:to>
      <xdr:col>11</xdr:col>
      <xdr:colOff>31750</xdr:colOff>
      <xdr:row>81</xdr:row>
      <xdr:rowOff>82080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356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51386</xdr:rowOff>
    </xdr:from>
    <xdr:to>
      <xdr:col>23</xdr:col>
      <xdr:colOff>184150</xdr:colOff>
      <xdr:row>81</xdr:row>
      <xdr:rowOff>152986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144113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40432</xdr:rowOff>
    </xdr:from>
    <xdr:to>
      <xdr:col>19</xdr:col>
      <xdr:colOff>184150</xdr:colOff>
      <xdr:row>81</xdr:row>
      <xdr:rowOff>142032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152209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32773</xdr:rowOff>
    </xdr:from>
    <xdr:to>
      <xdr:col>15</xdr:col>
      <xdr:colOff>133350</xdr:colOff>
      <xdr:row>81</xdr:row>
      <xdr:rowOff>134373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144550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31280</xdr:rowOff>
    </xdr:from>
    <xdr:to>
      <xdr:col>11</xdr:col>
      <xdr:colOff>82550</xdr:colOff>
      <xdr:row>81</xdr:row>
      <xdr:rowOff>132880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143057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5314</xdr:rowOff>
    </xdr:from>
    <xdr:to>
      <xdr:col>7</xdr:col>
      <xdr:colOff>31750</xdr:colOff>
      <xdr:row>81</xdr:row>
      <xdr:rowOff>106914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117091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初任給基準が高いこと、職員の昇格・昇任に要する経験年数が異なること等により、全国市平均及び類似団体平均を上回る水準で推移している。第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163689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4093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56445</xdr:rowOff>
    </xdr:from>
    <xdr:to>
      <xdr:col>77</xdr:col>
      <xdr:colOff>44450</xdr:colOff>
      <xdr:row>89</xdr:row>
      <xdr:rowOff>150284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315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89</xdr:row>
      <xdr:rowOff>56445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9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134055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112889</xdr:rowOff>
    </xdr:from>
    <xdr:to>
      <xdr:col>81</xdr:col>
      <xdr:colOff>95250</xdr:colOff>
      <xdr:row>90</xdr:row>
      <xdr:rowOff>43039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6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定員適正化計画に基づいた職員数の定員管理により、全国平均及び類似団体平均を下回る水準で推移している。定員適正化計画に基づき、職員数の適正化を継続する。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79418</xdr:rowOff>
    </xdr:from>
    <xdr:to>
      <xdr:col>81</xdr:col>
      <xdr:colOff>44450</xdr:colOff>
      <xdr:row>59</xdr:row>
      <xdr:rowOff>89069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4968"/>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79418</xdr:rowOff>
    </xdr:from>
    <xdr:to>
      <xdr:col>77</xdr:col>
      <xdr:colOff>44450</xdr:colOff>
      <xdr:row>59</xdr:row>
      <xdr:rowOff>85048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949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74592</xdr:rowOff>
    </xdr:from>
    <xdr:to>
      <xdr:col>72</xdr:col>
      <xdr:colOff>203200</xdr:colOff>
      <xdr:row>59</xdr:row>
      <xdr:rowOff>85048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9014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74592</xdr:rowOff>
    </xdr:from>
    <xdr:to>
      <xdr:col>68</xdr:col>
      <xdr:colOff>152400</xdr:colOff>
      <xdr:row>59</xdr:row>
      <xdr:rowOff>93895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9014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38269</xdr:rowOff>
    </xdr:from>
    <xdr:to>
      <xdr:col>81</xdr:col>
      <xdr:colOff>95250</xdr:colOff>
      <xdr:row>59</xdr:row>
      <xdr:rowOff>139869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130996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28618</xdr:rowOff>
    </xdr:from>
    <xdr:to>
      <xdr:col>77</xdr:col>
      <xdr:colOff>95250</xdr:colOff>
      <xdr:row>59</xdr:row>
      <xdr:rowOff>130218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140395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34248</xdr:rowOff>
    </xdr:from>
    <xdr:to>
      <xdr:col>73</xdr:col>
      <xdr:colOff>44450</xdr:colOff>
      <xdr:row>59</xdr:row>
      <xdr:rowOff>135848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146025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23792</xdr:rowOff>
    </xdr:from>
    <xdr:to>
      <xdr:col>68</xdr:col>
      <xdr:colOff>203200</xdr:colOff>
      <xdr:row>59</xdr:row>
      <xdr:rowOff>125392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135569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43095</xdr:rowOff>
    </xdr:from>
    <xdr:to>
      <xdr:col>64</xdr:col>
      <xdr:colOff>152400</xdr:colOff>
      <xdr:row>59</xdr:row>
      <xdr:rowOff>144695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154872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の財源に充てた分の病院事業会計への繰入金や一部事務組合負担金等の増加により、実質公債費比率の分子が増加したことにより、単年度の実質公債費比率は増加し、３カ年平均で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ポイント上昇した。類似団体平均は下回っているものの、全国平均及び千葉県平均を上回っている。今後も地方債新規発行の抑制と、交付税算入率の高い地方債の適切な選択に努める。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155258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1740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36</xdr:row>
      <xdr:rowOff>145203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0936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125095</xdr:rowOff>
    </xdr:from>
    <xdr:to>
      <xdr:col>72</xdr:col>
      <xdr:colOff>203200</xdr:colOff>
      <xdr:row>36</xdr:row>
      <xdr:rowOff>137160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972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125095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528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74295</xdr:rowOff>
    </xdr:from>
    <xdr:to>
      <xdr:col>68</xdr:col>
      <xdr:colOff>203200</xdr:colOff>
      <xdr:row>37</xdr:row>
      <xdr:rowOff>4445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14622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72284</xdr:rowOff>
    </xdr:from>
    <xdr:to>
      <xdr:col>64</xdr:col>
      <xdr:colOff>152400</xdr:colOff>
      <xdr:row>37</xdr:row>
      <xdr:rowOff>2434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や国民健康保険財政調整基金等の充当可能基金の減及び基準財政需要額算入見込額の減により、充当可能財源等が減少したが、償還が進んだことによる地方債現在高の減及び退職手当負担見込額等の減により、将来負担額も減少し、その結果、将来負担比率は前年度と比べ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ポイント低下した。全国平均、千葉県平均及び類似団体平均いずれも下回っている。今後も市債の新規発行は真に必要な場合に限定し、財政健全化に努める。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16214</xdr:rowOff>
    </xdr:from>
    <xdr:to>
      <xdr:col>81</xdr:col>
      <xdr:colOff>44450</xdr:colOff>
      <xdr:row>14</xdr:row>
      <xdr:rowOff>48387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651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01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48387</xdr:rowOff>
    </xdr:from>
    <xdr:to>
      <xdr:col>77</xdr:col>
      <xdr:colOff>44450</xdr:colOff>
      <xdr:row>14</xdr:row>
      <xdr:rowOff>95038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48687"/>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95038</xdr:rowOff>
    </xdr:from>
    <xdr:to>
      <xdr:col>72</xdr:col>
      <xdr:colOff>203200</xdr:colOff>
      <xdr:row>14</xdr:row>
      <xdr:rowOff>166624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95338"/>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140885</xdr:rowOff>
    </xdr:from>
    <xdr:to>
      <xdr:col>68</xdr:col>
      <xdr:colOff>152400</xdr:colOff>
      <xdr:row>14</xdr:row>
      <xdr:rowOff>166624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41185"/>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136864</xdr:rowOff>
    </xdr:from>
    <xdr:to>
      <xdr:col>81</xdr:col>
      <xdr:colOff>95250</xdr:colOff>
      <xdr:row>14</xdr:row>
      <xdr:rowOff>67014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58141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169037</xdr:rowOff>
    </xdr:from>
    <xdr:to>
      <xdr:col>77</xdr:col>
      <xdr:colOff>95250</xdr:colOff>
      <xdr:row>14</xdr:row>
      <xdr:rowOff>99187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109364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6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44238</xdr:rowOff>
    </xdr:from>
    <xdr:to>
      <xdr:col>73</xdr:col>
      <xdr:colOff>44450</xdr:colOff>
      <xdr:row>14</xdr:row>
      <xdr:rowOff>145838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115824</xdr:rowOff>
    </xdr:from>
    <xdr:to>
      <xdr:col>68</xdr:col>
      <xdr:colOff>203200</xdr:colOff>
      <xdr:row>15</xdr:row>
      <xdr:rowOff>45974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56151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給与改定や増員等による一般職人件費の増加や会計年度任用職員人件費の増加により、人件費に係る経常収支比率は前年度に比べて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ポイント上昇した。千葉県平均をわずかに下回っているが、全国平均及び類似団体平均を上回っている。今後も定員・給与の適正化に努める。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内部情報系システム賃借料等の事務経費の増や、デマンド型交通運行業務委託の開始や人件費上昇等による委託料の増により、物件費に係る経常収支比率は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ポイント上昇した。全国平均、千葉県平均及び類似団体平均のいずれも下回っている。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9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5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生活保護扶助費や障害者自立支援事業費等の増加により、扶助費に係る経常収支比率は前年度に比べて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ポイント上昇した。全国平均及び県平均を下回っている一方、類似団体平均と比較すると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その他の費用については、特別会計への繰出金等の増加により、前年度と比べて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ポイント上昇した。全国平均、千葉県平均及び類似団体平均のいずれも上回っている。今後も普通会計の負担減少に努める。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補助費等に係る経常収支比率は、病院事業会計に対する補助金や一部事務組合負担金等の増により、前年度と比べて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病院事業会計への補助金や、一部事務組合で実施しているごみ処理業務や消防業務に係る負担金等が多額であることから、全国平均、千葉県平均及び類似団体平均のいずれも上回っている。今後も補助金の交付について適正な金額を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償還が進んだことにより、元金償還額、利子額ともに減少し、公債費に係る経常収支比率は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が、全国平均及び県平均を上回っている。今後も合併特例事業債等の借入見込みがあるが、公債費の増加は後年の財政運営に多大な影響を及ぼすため、市債の新規発行は真に必要な場合に限定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151765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33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151765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151765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74</xdr:row>
      <xdr:rowOff>151765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費用に係る経常収支比率は、全国平均、千葉県平均及び類似団体平均のいずれも上回っている。今後、特に増加が見込まれる費用については、様々な観点から見直し等を行うことで、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3550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319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31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165993</xdr:rowOff>
    </xdr:from>
    <xdr:to>
      <xdr:col>29</xdr:col>
      <xdr:colOff>127000</xdr:colOff>
      <xdr:row>18</xdr:row>
      <xdr:rowOff>57081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8268"/>
          <a:ext cx="647700" cy="6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57081</xdr:rowOff>
    </xdr:from>
    <xdr:to>
      <xdr:col>26</xdr:col>
      <xdr:colOff>50800</xdr:colOff>
      <xdr:row>18</xdr:row>
      <xdr:rowOff>87278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0806"/>
          <a:ext cx="698500" cy="3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87278</xdr:rowOff>
    </xdr:from>
    <xdr:to>
      <xdr:col>22</xdr:col>
      <xdr:colOff>114300</xdr:colOff>
      <xdr:row>18</xdr:row>
      <xdr:rowOff>102496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1003"/>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102496</xdr:rowOff>
    </xdr:from>
    <xdr:to>
      <xdr:col>18</xdr:col>
      <xdr:colOff>177800</xdr:colOff>
      <xdr:row>18</xdr:row>
      <xdr:rowOff>130864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221"/>
          <a:ext cx="698500" cy="2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115193</xdr:rowOff>
    </xdr:from>
    <xdr:to>
      <xdr:col>29</xdr:col>
      <xdr:colOff>177800</xdr:colOff>
      <xdr:row>18</xdr:row>
      <xdr:rowOff>45343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87270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6281</xdr:rowOff>
    </xdr:from>
    <xdr:to>
      <xdr:col>26</xdr:col>
      <xdr:colOff>101600</xdr:colOff>
      <xdr:row>18</xdr:row>
      <xdr:rowOff>107881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92658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36478</xdr:rowOff>
    </xdr:from>
    <xdr:to>
      <xdr:col>22</xdr:col>
      <xdr:colOff>165100</xdr:colOff>
      <xdr:row>18</xdr:row>
      <xdr:rowOff>138078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51696</xdr:rowOff>
    </xdr:from>
    <xdr:to>
      <xdr:col>19</xdr:col>
      <xdr:colOff>38100</xdr:colOff>
      <xdr:row>18</xdr:row>
      <xdr:rowOff>153296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80064</xdr:rowOff>
    </xdr:from>
    <xdr:to>
      <xdr:col>15</xdr:col>
      <xdr:colOff>101600</xdr:colOff>
      <xdr:row>19</xdr:row>
      <xdr:rowOff>10214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166441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78436</xdr:rowOff>
    </xdr:from>
    <xdr:to>
      <xdr:col>29</xdr:col>
      <xdr:colOff>127000</xdr:colOff>
      <xdr:row>38</xdr:row>
      <xdr:rowOff>82169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6036"/>
          <a:ext cx="647700" cy="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82169</xdr:rowOff>
    </xdr:from>
    <xdr:to>
      <xdr:col>26</xdr:col>
      <xdr:colOff>50800</xdr:colOff>
      <xdr:row>38</xdr:row>
      <xdr:rowOff>84500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49769"/>
          <a:ext cx="698500" cy="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84500</xdr:rowOff>
    </xdr:from>
    <xdr:to>
      <xdr:col>22</xdr:col>
      <xdr:colOff>114300</xdr:colOff>
      <xdr:row>38</xdr:row>
      <xdr:rowOff>95502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52100"/>
          <a:ext cx="698500" cy="1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95502</xdr:rowOff>
    </xdr:from>
    <xdr:to>
      <xdr:col>18</xdr:col>
      <xdr:colOff>177800</xdr:colOff>
      <xdr:row>38</xdr:row>
      <xdr:rowOff>98105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63102"/>
          <a:ext cx="698500" cy="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27636</xdr:rowOff>
    </xdr:from>
    <xdr:to>
      <xdr:col>29</xdr:col>
      <xdr:colOff>177800</xdr:colOff>
      <xdr:row>38</xdr:row>
      <xdr:rowOff>129236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342613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31369</xdr:rowOff>
    </xdr:from>
    <xdr:to>
      <xdr:col>26</xdr:col>
      <xdr:colOff>101600</xdr:colOff>
      <xdr:row>38</xdr:row>
      <xdr:rowOff>132969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117746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33700</xdr:rowOff>
    </xdr:from>
    <xdr:to>
      <xdr:col>22</xdr:col>
      <xdr:colOff>165100</xdr:colOff>
      <xdr:row>38</xdr:row>
      <xdr:rowOff>135300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120077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44702</xdr:rowOff>
    </xdr:from>
    <xdr:to>
      <xdr:col>19</xdr:col>
      <xdr:colOff>38100</xdr:colOff>
      <xdr:row>38</xdr:row>
      <xdr:rowOff>146302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1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131079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47305</xdr:rowOff>
    </xdr:from>
    <xdr:to>
      <xdr:col>15</xdr:col>
      <xdr:colOff>101600</xdr:colOff>
      <xdr:row>38</xdr:row>
      <xdr:rowOff>148905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1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133682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0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104474</xdr:rowOff>
    </xdr:from>
    <xdr:to>
      <xdr:col>24</xdr:col>
      <xdr:colOff>63500</xdr:colOff>
      <xdr:row>37</xdr:row>
      <xdr:rowOff>161090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8124"/>
          <a:ext cx="8382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161090</xdr:rowOff>
    </xdr:from>
    <xdr:to>
      <xdr:col>19</xdr:col>
      <xdr:colOff>177800</xdr:colOff>
      <xdr:row>38</xdr:row>
      <xdr:rowOff>26891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4740"/>
          <a:ext cx="8890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26891</xdr:rowOff>
    </xdr:from>
    <xdr:to>
      <xdr:col>15</xdr:col>
      <xdr:colOff>50800</xdr:colOff>
      <xdr:row>38</xdr:row>
      <xdr:rowOff>42654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1991"/>
          <a:ext cx="8890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42654</xdr:rowOff>
    </xdr:from>
    <xdr:to>
      <xdr:col>10</xdr:col>
      <xdr:colOff>114300</xdr:colOff>
      <xdr:row>38</xdr:row>
      <xdr:rowOff>149617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7754"/>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53674</xdr:rowOff>
    </xdr:from>
    <xdr:to>
      <xdr:col>24</xdr:col>
      <xdr:colOff>114300</xdr:colOff>
      <xdr:row>37</xdr:row>
      <xdr:rowOff>155274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32101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110291</xdr:rowOff>
    </xdr:from>
    <xdr:to>
      <xdr:col>20</xdr:col>
      <xdr:colOff>38100</xdr:colOff>
      <xdr:row>38</xdr:row>
      <xdr:rowOff>40441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147541</xdr:rowOff>
    </xdr:from>
    <xdr:to>
      <xdr:col>15</xdr:col>
      <xdr:colOff>101600</xdr:colOff>
      <xdr:row>38</xdr:row>
      <xdr:rowOff>77691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68818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163304</xdr:rowOff>
    </xdr:from>
    <xdr:to>
      <xdr:col>10</xdr:col>
      <xdr:colOff>165100</xdr:colOff>
      <xdr:row>38</xdr:row>
      <xdr:rowOff>93454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84581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98817</xdr:rowOff>
    </xdr:from>
    <xdr:to>
      <xdr:col>6</xdr:col>
      <xdr:colOff>38100</xdr:colOff>
      <xdr:row>39</xdr:row>
      <xdr:rowOff>28967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20094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111388</xdr:rowOff>
    </xdr:from>
    <xdr:to>
      <xdr:col>24</xdr:col>
      <xdr:colOff>63500</xdr:colOff>
      <xdr:row>58</xdr:row>
      <xdr:rowOff>111603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55488"/>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111388</xdr:rowOff>
    </xdr:from>
    <xdr:to>
      <xdr:col>19</xdr:col>
      <xdr:colOff>177800</xdr:colOff>
      <xdr:row>58</xdr:row>
      <xdr:rowOff>115912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55488"/>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114147</xdr:rowOff>
    </xdr:from>
    <xdr:to>
      <xdr:col>15</xdr:col>
      <xdr:colOff>50800</xdr:colOff>
      <xdr:row>58</xdr:row>
      <xdr:rowOff>115912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5824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114147</xdr:rowOff>
    </xdr:from>
    <xdr:to>
      <xdr:col>10</xdr:col>
      <xdr:colOff>114300</xdr:colOff>
      <xdr:row>58</xdr:row>
      <xdr:rowOff>122948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824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60803</xdr:rowOff>
    </xdr:from>
    <xdr:to>
      <xdr:col>24</xdr:col>
      <xdr:colOff>114300</xdr:colOff>
      <xdr:row>58</xdr:row>
      <xdr:rowOff>162403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147180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60588</xdr:rowOff>
    </xdr:from>
    <xdr:to>
      <xdr:col>20</xdr:col>
      <xdr:colOff>38100</xdr:colOff>
      <xdr:row>58</xdr:row>
      <xdr:rowOff>162188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65112</xdr:rowOff>
    </xdr:from>
    <xdr:to>
      <xdr:col>15</xdr:col>
      <xdr:colOff>101600</xdr:colOff>
      <xdr:row>58</xdr:row>
      <xdr:rowOff>166712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157839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63347</xdr:rowOff>
    </xdr:from>
    <xdr:to>
      <xdr:col>10</xdr:col>
      <xdr:colOff>165100</xdr:colOff>
      <xdr:row>58</xdr:row>
      <xdr:rowOff>164947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72148</xdr:rowOff>
    </xdr:from>
    <xdr:to>
      <xdr:col>6</xdr:col>
      <xdr:colOff>38100</xdr:colOff>
      <xdr:row>59</xdr:row>
      <xdr:rowOff>2298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164875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75121</xdr:rowOff>
    </xdr:from>
    <xdr:to>
      <xdr:col>24</xdr:col>
      <xdr:colOff>63500</xdr:colOff>
      <xdr:row>78</xdr:row>
      <xdr:rowOff>103924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48221"/>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91751</xdr:rowOff>
    </xdr:from>
    <xdr:to>
      <xdr:col>19</xdr:col>
      <xdr:colOff>177800</xdr:colOff>
      <xdr:row>78</xdr:row>
      <xdr:rowOff>103924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64851"/>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91751</xdr:rowOff>
    </xdr:from>
    <xdr:to>
      <xdr:col>15</xdr:col>
      <xdr:colOff>50800</xdr:colOff>
      <xdr:row>78</xdr:row>
      <xdr:rowOff>96856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485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96856</xdr:rowOff>
    </xdr:from>
    <xdr:to>
      <xdr:col>10</xdr:col>
      <xdr:colOff>114300</xdr:colOff>
      <xdr:row>78</xdr:row>
      <xdr:rowOff>107753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995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24321</xdr:rowOff>
    </xdr:from>
    <xdr:to>
      <xdr:col>24</xdr:col>
      <xdr:colOff>114300</xdr:colOff>
      <xdr:row>78</xdr:row>
      <xdr:rowOff>125921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53124</xdr:rowOff>
    </xdr:from>
    <xdr:to>
      <xdr:col>20</xdr:col>
      <xdr:colOff>38100</xdr:colOff>
      <xdr:row>78</xdr:row>
      <xdr:rowOff>154724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145851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40951</xdr:rowOff>
    </xdr:from>
    <xdr:to>
      <xdr:col>15</xdr:col>
      <xdr:colOff>101600</xdr:colOff>
      <xdr:row>78</xdr:row>
      <xdr:rowOff>142551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46056</xdr:rowOff>
    </xdr:from>
    <xdr:to>
      <xdr:col>10</xdr:col>
      <xdr:colOff>165100</xdr:colOff>
      <xdr:row>78</xdr:row>
      <xdr:rowOff>147656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138783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56953</xdr:rowOff>
    </xdr:from>
    <xdr:to>
      <xdr:col>6</xdr:col>
      <xdr:colOff>38100</xdr:colOff>
      <xdr:row>78</xdr:row>
      <xdr:rowOff>158553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149680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85446</xdr:rowOff>
    </xdr:from>
    <xdr:to>
      <xdr:col>24</xdr:col>
      <xdr:colOff>63500</xdr:colOff>
      <xdr:row>97</xdr:row>
      <xdr:rowOff>5694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44646"/>
          <a:ext cx="838200" cy="9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61001</xdr:rowOff>
    </xdr:from>
    <xdr:to>
      <xdr:col>19</xdr:col>
      <xdr:colOff>177800</xdr:colOff>
      <xdr:row>97</xdr:row>
      <xdr:rowOff>5694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0201"/>
          <a:ext cx="889000" cy="1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61001</xdr:rowOff>
    </xdr:from>
    <xdr:to>
      <xdr:col>15</xdr:col>
      <xdr:colOff>50800</xdr:colOff>
      <xdr:row>97</xdr:row>
      <xdr:rowOff>81719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0201"/>
          <a:ext cx="889000" cy="19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81719</xdr:rowOff>
    </xdr:from>
    <xdr:to>
      <xdr:col>10</xdr:col>
      <xdr:colOff>114300</xdr:colOff>
      <xdr:row>97</xdr:row>
      <xdr:rowOff>120574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2369"/>
          <a:ext cx="889000" cy="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34646</xdr:rowOff>
    </xdr:from>
    <xdr:to>
      <xdr:col>24</xdr:col>
      <xdr:colOff>114300</xdr:colOff>
      <xdr:row>96</xdr:row>
      <xdr:rowOff>136246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13073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126344</xdr:rowOff>
    </xdr:from>
    <xdr:to>
      <xdr:col>20</xdr:col>
      <xdr:colOff>38100</xdr:colOff>
      <xdr:row>97</xdr:row>
      <xdr:rowOff>56494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47621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7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10201</xdr:rowOff>
    </xdr:from>
    <xdr:to>
      <xdr:col>15</xdr:col>
      <xdr:colOff>101600</xdr:colOff>
      <xdr:row>96</xdr:row>
      <xdr:rowOff>111801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102928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6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30919</xdr:rowOff>
    </xdr:from>
    <xdr:to>
      <xdr:col>10</xdr:col>
      <xdr:colOff>165100</xdr:colOff>
      <xdr:row>97</xdr:row>
      <xdr:rowOff>132519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123646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69774</xdr:rowOff>
    </xdr:from>
    <xdr:to>
      <xdr:col>6</xdr:col>
      <xdr:colOff>38100</xdr:colOff>
      <xdr:row>97</xdr:row>
      <xdr:rowOff>171374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162501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113404</xdr:rowOff>
    </xdr:from>
    <xdr:to>
      <xdr:col>55</xdr:col>
      <xdr:colOff>0</xdr:colOff>
      <xdr:row>37</xdr:row>
      <xdr:rowOff>124281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57054"/>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124281</xdr:rowOff>
    </xdr:from>
    <xdr:to>
      <xdr:col>50</xdr:col>
      <xdr:colOff>114300</xdr:colOff>
      <xdr:row>37</xdr:row>
      <xdr:rowOff>135780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7931"/>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119343</xdr:rowOff>
    </xdr:from>
    <xdr:to>
      <xdr:col>45</xdr:col>
      <xdr:colOff>177800</xdr:colOff>
      <xdr:row>37</xdr:row>
      <xdr:rowOff>135780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77193"/>
          <a:ext cx="889000" cy="70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119343</xdr:rowOff>
    </xdr:from>
    <xdr:to>
      <xdr:col>41</xdr:col>
      <xdr:colOff>50800</xdr:colOff>
      <xdr:row>37</xdr:row>
      <xdr:rowOff>70789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77193"/>
          <a:ext cx="889000" cy="6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62604</xdr:rowOff>
    </xdr:from>
    <xdr:to>
      <xdr:col>55</xdr:col>
      <xdr:colOff>50800</xdr:colOff>
      <xdr:row>37</xdr:row>
      <xdr:rowOff>164204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41031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73481</xdr:rowOff>
    </xdr:from>
    <xdr:to>
      <xdr:col>50</xdr:col>
      <xdr:colOff>165100</xdr:colOff>
      <xdr:row>38</xdr:row>
      <xdr:rowOff>3631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166208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84980</xdr:rowOff>
    </xdr:from>
    <xdr:to>
      <xdr:col>46</xdr:col>
      <xdr:colOff>38100</xdr:colOff>
      <xdr:row>38</xdr:row>
      <xdr:rowOff>15129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8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68543</xdr:rowOff>
    </xdr:from>
    <xdr:to>
      <xdr:col>41</xdr:col>
      <xdr:colOff>101600</xdr:colOff>
      <xdr:row>33</xdr:row>
      <xdr:rowOff>170143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15220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0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19989</xdr:rowOff>
    </xdr:from>
    <xdr:to>
      <xdr:col>36</xdr:col>
      <xdr:colOff>165100</xdr:colOff>
      <xdr:row>37</xdr:row>
      <xdr:rowOff>121589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138116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86758</xdr:rowOff>
    </xdr:from>
    <xdr:to>
      <xdr:col>55</xdr:col>
      <xdr:colOff>0</xdr:colOff>
      <xdr:row>58</xdr:row>
      <xdr:rowOff>88102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858"/>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17531</xdr:rowOff>
    </xdr:from>
    <xdr:to>
      <xdr:col>50</xdr:col>
      <xdr:colOff>114300</xdr:colOff>
      <xdr:row>58</xdr:row>
      <xdr:rowOff>86758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1631"/>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17531</xdr:rowOff>
    </xdr:from>
    <xdr:to>
      <xdr:col>45</xdr:col>
      <xdr:colOff>177800</xdr:colOff>
      <xdr:row>58</xdr:row>
      <xdr:rowOff>39461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163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36123</xdr:rowOff>
    </xdr:from>
    <xdr:to>
      <xdr:col>41</xdr:col>
      <xdr:colOff>50800</xdr:colOff>
      <xdr:row>58</xdr:row>
      <xdr:rowOff>39461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022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37302</xdr:rowOff>
    </xdr:from>
    <xdr:to>
      <xdr:col>55</xdr:col>
      <xdr:colOff>50800</xdr:colOff>
      <xdr:row>58</xdr:row>
      <xdr:rowOff>138902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123679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35958</xdr:rowOff>
    </xdr:from>
    <xdr:to>
      <xdr:col>50</xdr:col>
      <xdr:colOff>165100</xdr:colOff>
      <xdr:row>58</xdr:row>
      <xdr:rowOff>137558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128685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138181</xdr:rowOff>
    </xdr:from>
    <xdr:to>
      <xdr:col>46</xdr:col>
      <xdr:colOff>38100</xdr:colOff>
      <xdr:row>58</xdr:row>
      <xdr:rowOff>68331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59458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160111</xdr:rowOff>
    </xdr:from>
    <xdr:to>
      <xdr:col>41</xdr:col>
      <xdr:colOff>101600</xdr:colOff>
      <xdr:row>58</xdr:row>
      <xdr:rowOff>90261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81388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156773</xdr:rowOff>
    </xdr:from>
    <xdr:to>
      <xdr:col>36</xdr:col>
      <xdr:colOff>165100</xdr:colOff>
      <xdr:row>58</xdr:row>
      <xdr:rowOff>86923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2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15672</xdr:rowOff>
    </xdr:from>
    <xdr:to>
      <xdr:col>55</xdr:col>
      <xdr:colOff>0</xdr:colOff>
      <xdr:row>79</xdr:row>
      <xdr:rowOff>36182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022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15672</xdr:rowOff>
    </xdr:from>
    <xdr:to>
      <xdr:col>50</xdr:col>
      <xdr:colOff>114300</xdr:colOff>
      <xdr:row>79</xdr:row>
      <xdr:rowOff>21641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0222"/>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143954</xdr:rowOff>
    </xdr:from>
    <xdr:to>
      <xdr:col>45</xdr:col>
      <xdr:colOff>177800</xdr:colOff>
      <xdr:row>79</xdr:row>
      <xdr:rowOff>21641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7054"/>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143954</xdr:rowOff>
    </xdr:from>
    <xdr:to>
      <xdr:col>41</xdr:col>
      <xdr:colOff>50800</xdr:colOff>
      <xdr:row>79</xdr:row>
      <xdr:rowOff>10364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7054"/>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156832</xdr:rowOff>
    </xdr:from>
    <xdr:to>
      <xdr:col>55</xdr:col>
      <xdr:colOff>50800</xdr:colOff>
      <xdr:row>79</xdr:row>
      <xdr:rowOff>86982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71759</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136322</xdr:rowOff>
    </xdr:from>
    <xdr:to>
      <xdr:col>50</xdr:col>
      <xdr:colOff>165100</xdr:colOff>
      <xdr:row>79</xdr:row>
      <xdr:rowOff>66472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57599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142291</xdr:rowOff>
    </xdr:from>
    <xdr:to>
      <xdr:col>46</xdr:col>
      <xdr:colOff>38100</xdr:colOff>
      <xdr:row>79</xdr:row>
      <xdr:rowOff>72441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63568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93154</xdr:rowOff>
    </xdr:from>
    <xdr:to>
      <xdr:col>41</xdr:col>
      <xdr:colOff>101600</xdr:colOff>
      <xdr:row>79</xdr:row>
      <xdr:rowOff>23304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14431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131014</xdr:rowOff>
    </xdr:from>
    <xdr:to>
      <xdr:col>36</xdr:col>
      <xdr:colOff>165100</xdr:colOff>
      <xdr:row>79</xdr:row>
      <xdr:rowOff>61164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52291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111751</xdr:rowOff>
    </xdr:from>
    <xdr:to>
      <xdr:col>55</xdr:col>
      <xdr:colOff>0</xdr:colOff>
      <xdr:row>98</xdr:row>
      <xdr:rowOff>113991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3851"/>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71837</xdr:rowOff>
    </xdr:from>
    <xdr:to>
      <xdr:col>50</xdr:col>
      <xdr:colOff>114300</xdr:colOff>
      <xdr:row>98</xdr:row>
      <xdr:rowOff>113991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3937"/>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71837</xdr:rowOff>
    </xdr:from>
    <xdr:to>
      <xdr:col>45</xdr:col>
      <xdr:colOff>177800</xdr:colOff>
      <xdr:row>98</xdr:row>
      <xdr:rowOff>95729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3937"/>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57105</xdr:rowOff>
    </xdr:from>
    <xdr:to>
      <xdr:col>41</xdr:col>
      <xdr:colOff>50800</xdr:colOff>
      <xdr:row>98</xdr:row>
      <xdr:rowOff>95729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9205"/>
          <a:ext cx="8890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60951</xdr:rowOff>
    </xdr:from>
    <xdr:to>
      <xdr:col>55</xdr:col>
      <xdr:colOff>50800</xdr:colOff>
      <xdr:row>98</xdr:row>
      <xdr:rowOff>162551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147328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63191</xdr:rowOff>
    </xdr:from>
    <xdr:to>
      <xdr:col>50</xdr:col>
      <xdr:colOff>165100</xdr:colOff>
      <xdr:row>98</xdr:row>
      <xdr:rowOff>164791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21037</xdr:rowOff>
    </xdr:from>
    <xdr:to>
      <xdr:col>46</xdr:col>
      <xdr:colOff>38100</xdr:colOff>
      <xdr:row>98</xdr:row>
      <xdr:rowOff>122637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113764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44929</xdr:rowOff>
    </xdr:from>
    <xdr:to>
      <xdr:col>41</xdr:col>
      <xdr:colOff>101600</xdr:colOff>
      <xdr:row>98</xdr:row>
      <xdr:rowOff>146529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6305</xdr:rowOff>
    </xdr:from>
    <xdr:to>
      <xdr:col>36</xdr:col>
      <xdr:colOff>165100</xdr:colOff>
      <xdr:row>98</xdr:row>
      <xdr:rowOff>107905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42355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905"/>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43205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975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29616</xdr:rowOff>
    </xdr:from>
    <xdr:to>
      <xdr:col>76</xdr:col>
      <xdr:colOff>114300</xdr:colOff>
      <xdr:row>39</xdr:row>
      <xdr:rowOff>43205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6166"/>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154165</xdr:rowOff>
    </xdr:from>
    <xdr:to>
      <xdr:col>71</xdr:col>
      <xdr:colOff>177800</xdr:colOff>
      <xdr:row>39</xdr:row>
      <xdr:rowOff>29616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6926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163005</xdr:rowOff>
    </xdr:from>
    <xdr:to>
      <xdr:col>85</xdr:col>
      <xdr:colOff>177800</xdr:colOff>
      <xdr:row>39</xdr:row>
      <xdr:rowOff>93155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77932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163855</xdr:rowOff>
    </xdr:from>
    <xdr:to>
      <xdr:col>76</xdr:col>
      <xdr:colOff>165100</xdr:colOff>
      <xdr:row>39</xdr:row>
      <xdr:rowOff>94005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85132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150266</xdr:rowOff>
    </xdr:from>
    <xdr:to>
      <xdr:col>72</xdr:col>
      <xdr:colOff>38100</xdr:colOff>
      <xdr:row>39</xdr:row>
      <xdr:rowOff>80416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71543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103365</xdr:rowOff>
    </xdr:from>
    <xdr:to>
      <xdr:col>67</xdr:col>
      <xdr:colOff>101600</xdr:colOff>
      <xdr:row>39</xdr:row>
      <xdr:rowOff>33515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24642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23271</xdr:rowOff>
    </xdr:from>
    <xdr:to>
      <xdr:col>85</xdr:col>
      <xdr:colOff>127000</xdr:colOff>
      <xdr:row>78</xdr:row>
      <xdr:rowOff>25589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6371"/>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23271</xdr:rowOff>
    </xdr:from>
    <xdr:to>
      <xdr:col>81</xdr:col>
      <xdr:colOff>50800</xdr:colOff>
      <xdr:row>78</xdr:row>
      <xdr:rowOff>25188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6371"/>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25188</xdr:rowOff>
    </xdr:from>
    <xdr:to>
      <xdr:col>76</xdr:col>
      <xdr:colOff>114300</xdr:colOff>
      <xdr:row>78</xdr:row>
      <xdr:rowOff>30521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82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30521</xdr:rowOff>
    </xdr:from>
    <xdr:to>
      <xdr:col>71</xdr:col>
      <xdr:colOff>177800</xdr:colOff>
      <xdr:row>78</xdr:row>
      <xdr:rowOff>34065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362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146239</xdr:rowOff>
    </xdr:from>
    <xdr:to>
      <xdr:col>85</xdr:col>
      <xdr:colOff>177800</xdr:colOff>
      <xdr:row>78</xdr:row>
      <xdr:rowOff>76389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143921</xdr:rowOff>
    </xdr:from>
    <xdr:to>
      <xdr:col>81</xdr:col>
      <xdr:colOff>101600</xdr:colOff>
      <xdr:row>78</xdr:row>
      <xdr:rowOff>74071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65198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145838</xdr:rowOff>
    </xdr:from>
    <xdr:to>
      <xdr:col>76</xdr:col>
      <xdr:colOff>165100</xdr:colOff>
      <xdr:row>78</xdr:row>
      <xdr:rowOff>75988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67115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151171</xdr:rowOff>
    </xdr:from>
    <xdr:to>
      <xdr:col>72</xdr:col>
      <xdr:colOff>38100</xdr:colOff>
      <xdr:row>78</xdr:row>
      <xdr:rowOff>81321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72448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154715</xdr:rowOff>
    </xdr:from>
    <xdr:to>
      <xdr:col>67</xdr:col>
      <xdr:colOff>101600</xdr:colOff>
      <xdr:row>78</xdr:row>
      <xdr:rowOff>84865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133685</xdr:rowOff>
    </xdr:from>
    <xdr:to>
      <xdr:col>85</xdr:col>
      <xdr:colOff>127000</xdr:colOff>
      <xdr:row>98</xdr:row>
      <xdr:rowOff>137393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5785"/>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128496</xdr:rowOff>
    </xdr:from>
    <xdr:to>
      <xdr:col>81</xdr:col>
      <xdr:colOff>50800</xdr:colOff>
      <xdr:row>98</xdr:row>
      <xdr:rowOff>137393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3059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128496</xdr:rowOff>
    </xdr:from>
    <xdr:to>
      <xdr:col>76</xdr:col>
      <xdr:colOff>114300</xdr:colOff>
      <xdr:row>98</xdr:row>
      <xdr:rowOff>135548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0596"/>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135548</xdr:rowOff>
    </xdr:from>
    <xdr:to>
      <xdr:col>71</xdr:col>
      <xdr:colOff>177800</xdr:colOff>
      <xdr:row>98</xdr:row>
      <xdr:rowOff>136568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7648"/>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82885</xdr:rowOff>
    </xdr:from>
    <xdr:to>
      <xdr:col>85</xdr:col>
      <xdr:colOff>177800</xdr:colOff>
      <xdr:row>99</xdr:row>
      <xdr:rowOff>13035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169262</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86593</xdr:rowOff>
    </xdr:from>
    <xdr:to>
      <xdr:col>81</xdr:col>
      <xdr:colOff>101600</xdr:colOff>
      <xdr:row>99</xdr:row>
      <xdr:rowOff>16743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7870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77696</xdr:rowOff>
    </xdr:from>
    <xdr:to>
      <xdr:col>76</xdr:col>
      <xdr:colOff>165100</xdr:colOff>
      <xdr:row>99</xdr:row>
      <xdr:rowOff>7846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170423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84748</xdr:rowOff>
    </xdr:from>
    <xdr:to>
      <xdr:col>72</xdr:col>
      <xdr:colOff>38100</xdr:colOff>
      <xdr:row>99</xdr:row>
      <xdr:rowOff>14898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85768</xdr:rowOff>
    </xdr:from>
    <xdr:to>
      <xdr:col>67</xdr:col>
      <xdr:colOff>101600</xdr:colOff>
      <xdr:row>99</xdr:row>
      <xdr:rowOff>15918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7045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145415</xdr:rowOff>
    </xdr:from>
    <xdr:to>
      <xdr:col>116</xdr:col>
      <xdr:colOff>63500</xdr:colOff>
      <xdr:row>38</xdr:row>
      <xdr:rowOff>156978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0515"/>
          <a:ext cx="8382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156978</xdr:rowOff>
    </xdr:from>
    <xdr:to>
      <xdr:col>111</xdr:col>
      <xdr:colOff>177800</xdr:colOff>
      <xdr:row>38</xdr:row>
      <xdr:rowOff>161074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72078"/>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150958</xdr:rowOff>
    </xdr:from>
    <xdr:to>
      <xdr:col>107</xdr:col>
      <xdr:colOff>50800</xdr:colOff>
      <xdr:row>38</xdr:row>
      <xdr:rowOff>161074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6605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150958</xdr:rowOff>
    </xdr:from>
    <xdr:to>
      <xdr:col>102</xdr:col>
      <xdr:colOff>114300</xdr:colOff>
      <xdr:row>38</xdr:row>
      <xdr:rowOff>162675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6058"/>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94615</xdr:rowOff>
    </xdr:from>
    <xdr:to>
      <xdr:col>116</xdr:col>
      <xdr:colOff>114300</xdr:colOff>
      <xdr:row>39</xdr:row>
      <xdr:rowOff>24765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106178</xdr:rowOff>
    </xdr:from>
    <xdr:to>
      <xdr:col>112</xdr:col>
      <xdr:colOff>38100</xdr:colOff>
      <xdr:row>39</xdr:row>
      <xdr:rowOff>36328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27455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110274</xdr:rowOff>
    </xdr:from>
    <xdr:to>
      <xdr:col>107</xdr:col>
      <xdr:colOff>101600</xdr:colOff>
      <xdr:row>39</xdr:row>
      <xdr:rowOff>40424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31551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100158</xdr:rowOff>
    </xdr:from>
    <xdr:to>
      <xdr:col>102</xdr:col>
      <xdr:colOff>165100</xdr:colOff>
      <xdr:row>39</xdr:row>
      <xdr:rowOff>30308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0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111875</xdr:rowOff>
    </xdr:from>
    <xdr:to>
      <xdr:col>98</xdr:col>
      <xdr:colOff>38100</xdr:colOff>
      <xdr:row>39</xdr:row>
      <xdr:rowOff>42025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58551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78824</xdr:rowOff>
    </xdr:from>
    <xdr:to>
      <xdr:col>116</xdr:col>
      <xdr:colOff>63500</xdr:colOff>
      <xdr:row>58</xdr:row>
      <xdr:rowOff>79784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2292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79784</xdr:rowOff>
    </xdr:from>
    <xdr:to>
      <xdr:col>111</xdr:col>
      <xdr:colOff>177800</xdr:colOff>
      <xdr:row>58</xdr:row>
      <xdr:rowOff>80813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2388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80813</xdr:rowOff>
    </xdr:from>
    <xdr:to>
      <xdr:col>107</xdr:col>
      <xdr:colOff>50800</xdr:colOff>
      <xdr:row>58</xdr:row>
      <xdr:rowOff>81818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2491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81818</xdr:rowOff>
    </xdr:from>
    <xdr:to>
      <xdr:col>102</xdr:col>
      <xdr:colOff>114300</xdr:colOff>
      <xdr:row>58</xdr:row>
      <xdr:rowOff>82733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591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28024</xdr:rowOff>
    </xdr:from>
    <xdr:to>
      <xdr:col>116</xdr:col>
      <xdr:colOff>114300</xdr:colOff>
      <xdr:row>58</xdr:row>
      <xdr:rowOff>129624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114401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28984</xdr:rowOff>
    </xdr:from>
    <xdr:to>
      <xdr:col>112</xdr:col>
      <xdr:colOff>38100</xdr:colOff>
      <xdr:row>58</xdr:row>
      <xdr:rowOff>130584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121711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30013</xdr:rowOff>
    </xdr:from>
    <xdr:to>
      <xdr:col>107</xdr:col>
      <xdr:colOff>101600</xdr:colOff>
      <xdr:row>58</xdr:row>
      <xdr:rowOff>131613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122740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31018</xdr:rowOff>
    </xdr:from>
    <xdr:to>
      <xdr:col>102</xdr:col>
      <xdr:colOff>165100</xdr:colOff>
      <xdr:row>58</xdr:row>
      <xdr:rowOff>132618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123745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31933</xdr:rowOff>
    </xdr:from>
    <xdr:to>
      <xdr:col>98</xdr:col>
      <xdr:colOff>38100</xdr:colOff>
      <xdr:row>58</xdr:row>
      <xdr:rowOff>133533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124660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21259</xdr:rowOff>
    </xdr:from>
    <xdr:to>
      <xdr:col>116</xdr:col>
      <xdr:colOff>63500</xdr:colOff>
      <xdr:row>78</xdr:row>
      <xdr:rowOff>29414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94359"/>
          <a:ext cx="8382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29414</xdr:rowOff>
    </xdr:from>
    <xdr:to>
      <xdr:col>111</xdr:col>
      <xdr:colOff>177800</xdr:colOff>
      <xdr:row>78</xdr:row>
      <xdr:rowOff>53378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02514"/>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53378</xdr:rowOff>
    </xdr:from>
    <xdr:to>
      <xdr:col>107</xdr:col>
      <xdr:colOff>50800</xdr:colOff>
      <xdr:row>78</xdr:row>
      <xdr:rowOff>74510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26478"/>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74510</xdr:rowOff>
    </xdr:from>
    <xdr:to>
      <xdr:col>102</xdr:col>
      <xdr:colOff>114300</xdr:colOff>
      <xdr:row>78</xdr:row>
      <xdr:rowOff>101955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47610"/>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141909</xdr:rowOff>
    </xdr:from>
    <xdr:to>
      <xdr:col>116</xdr:col>
      <xdr:colOff>114300</xdr:colOff>
      <xdr:row>78</xdr:row>
      <xdr:rowOff>72059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120336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150064</xdr:rowOff>
    </xdr:from>
    <xdr:to>
      <xdr:col>112</xdr:col>
      <xdr:colOff>38100</xdr:colOff>
      <xdr:row>78</xdr:row>
      <xdr:rowOff>80214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71341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2578</xdr:rowOff>
    </xdr:from>
    <xdr:to>
      <xdr:col>107</xdr:col>
      <xdr:colOff>101600</xdr:colOff>
      <xdr:row>78</xdr:row>
      <xdr:rowOff>104178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95305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23710</xdr:rowOff>
    </xdr:from>
    <xdr:to>
      <xdr:col>102</xdr:col>
      <xdr:colOff>165100</xdr:colOff>
      <xdr:row>78</xdr:row>
      <xdr:rowOff>125310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51155</xdr:rowOff>
    </xdr:from>
    <xdr:to>
      <xdr:col>98</xdr:col>
      <xdr:colOff>38100</xdr:colOff>
      <xdr:row>78</xdr:row>
      <xdr:rowOff>152755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143882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・全ての構成項目について、いずれも類似団体平均と比べて住民一人当たりのコストは下回っている。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・人件費については、ごみ処理業務や消防業務等を一部事務組合で行っていることで抑制されているものの、給与改定や増員の影響により上昇傾向である。</a:t>
          </a:r>
        </a:p>
        <a:p>
          <a:r>
            <a:rPr kumimoji="1" lang="ja-JP" altLang="en-US" sz="1300">
              <a:latin typeface="ＭＳ Ｐゴシック" panose="020B0600070205080204" pitchFamily="50" charset="-128"/>
              <a:ea typeface="ＭＳ Ｐゴシック" panose="020B0600070205080204" pitchFamily="50" charset="-128"/>
            </a:rPr>
            <a:t>・扶助費については、住民税非課税世帯等への臨時給付金の給付や生活保護扶助費等の増加により、住民一人当たりのコストが増加した。</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推移しているが、全国平均及び千葉県平均は上回っている。元金償還額、利子額ともに前年度から減少したが、今後も合併特例事業債等の借入見込みがあり、公債費の増加は後年の財政運営に多大な影響を及ぼすため、市債の新規発行は真に必要な場合に限定し、健全な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道路・橋りょうの改良や補修に係る工事費等の減により前年度と比べて減少し、全国平均、千葉県平均及び類似団体平均のいずれも下回っている。普通建設事業費の増加は、後年度における公債費の増加に繋がることから、計画的かつ効率的な事業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113602</xdr:rowOff>
    </xdr:from>
    <xdr:to>
      <xdr:col>24</xdr:col>
      <xdr:colOff>63500</xdr:colOff>
      <xdr:row>36</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4352"/>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xdr:rowOff>
    </xdr:from>
    <xdr:to>
      <xdr:col>19</xdr:col>
      <xdr:colOff>177800</xdr:colOff>
      <xdr:row>36</xdr:row>
      <xdr:rowOff>26924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31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26924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40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163322</xdr:rowOff>
    </xdr:from>
    <xdr:to>
      <xdr:col>10</xdr:col>
      <xdr:colOff>114300</xdr:colOff>
      <xdr:row>35</xdr:row>
      <xdr:rowOff>171133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407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62802</xdr:rowOff>
    </xdr:from>
    <xdr:to>
      <xdr:col>24</xdr:col>
      <xdr:colOff>114300</xdr:colOff>
      <xdr:row>35</xdr:row>
      <xdr:rowOff>164402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131572</xdr:rowOff>
    </xdr:from>
    <xdr:to>
      <xdr:col>20</xdr:col>
      <xdr:colOff>38100</xdr:colOff>
      <xdr:row>36</xdr:row>
      <xdr:rowOff>61722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147574</xdr:rowOff>
    </xdr:from>
    <xdr:to>
      <xdr:col>15</xdr:col>
      <xdr:colOff>101600</xdr:colOff>
      <xdr:row>36</xdr:row>
      <xdr:rowOff>77724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68851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112522</xdr:rowOff>
    </xdr:from>
    <xdr:to>
      <xdr:col>10</xdr:col>
      <xdr:colOff>165100</xdr:colOff>
      <xdr:row>36</xdr:row>
      <xdr:rowOff>42672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120333</xdr:rowOff>
    </xdr:from>
    <xdr:to>
      <xdr:col>6</xdr:col>
      <xdr:colOff>38100</xdr:colOff>
      <xdr:row>36</xdr:row>
      <xdr:rowOff>50483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41610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144549</xdr:rowOff>
    </xdr:from>
    <xdr:to>
      <xdr:col>24</xdr:col>
      <xdr:colOff>63500</xdr:colOff>
      <xdr:row>58</xdr:row>
      <xdr:rowOff>147307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88649"/>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144549</xdr:rowOff>
    </xdr:from>
    <xdr:to>
      <xdr:col>19</xdr:col>
      <xdr:colOff>177800</xdr:colOff>
      <xdr:row>58</xdr:row>
      <xdr:rowOff>147146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88649"/>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23896</xdr:rowOff>
    </xdr:from>
    <xdr:to>
      <xdr:col>15</xdr:col>
      <xdr:colOff>50800</xdr:colOff>
      <xdr:row>58</xdr:row>
      <xdr:rowOff>147146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7996"/>
          <a:ext cx="889000" cy="1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23896</xdr:rowOff>
    </xdr:from>
    <xdr:to>
      <xdr:col>10</xdr:col>
      <xdr:colOff>114300</xdr:colOff>
      <xdr:row>58</xdr:row>
      <xdr:rowOff>153043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7996"/>
          <a:ext cx="889000" cy="1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96507</xdr:rowOff>
    </xdr:from>
    <xdr:to>
      <xdr:col>24</xdr:col>
      <xdr:colOff>114300</xdr:colOff>
      <xdr:row>59</xdr:row>
      <xdr:rowOff>26657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93749</xdr:rowOff>
    </xdr:from>
    <xdr:to>
      <xdr:col>20</xdr:col>
      <xdr:colOff>38100</xdr:colOff>
      <xdr:row>59</xdr:row>
      <xdr:rowOff>23899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15026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96346</xdr:rowOff>
    </xdr:from>
    <xdr:to>
      <xdr:col>15</xdr:col>
      <xdr:colOff>101600</xdr:colOff>
      <xdr:row>59</xdr:row>
      <xdr:rowOff>26496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17623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144546</xdr:rowOff>
    </xdr:from>
    <xdr:to>
      <xdr:col>10</xdr:col>
      <xdr:colOff>165100</xdr:colOff>
      <xdr:row>58</xdr:row>
      <xdr:rowOff>74696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65823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0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102243</xdr:rowOff>
    </xdr:from>
    <xdr:to>
      <xdr:col>6</xdr:col>
      <xdr:colOff>38100</xdr:colOff>
      <xdr:row>59</xdr:row>
      <xdr:rowOff>32393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23520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93934</xdr:rowOff>
    </xdr:from>
    <xdr:to>
      <xdr:col>24</xdr:col>
      <xdr:colOff>63500</xdr:colOff>
      <xdr:row>76</xdr:row>
      <xdr:rowOff>170213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4134"/>
          <a:ext cx="838200" cy="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115103</xdr:rowOff>
    </xdr:from>
    <xdr:to>
      <xdr:col>19</xdr:col>
      <xdr:colOff>177800</xdr:colOff>
      <xdr:row>76</xdr:row>
      <xdr:rowOff>170213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45303"/>
          <a:ext cx="889000" cy="5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115103</xdr:rowOff>
    </xdr:from>
    <xdr:to>
      <xdr:col>15</xdr:col>
      <xdr:colOff>50800</xdr:colOff>
      <xdr:row>77</xdr:row>
      <xdr:rowOff>63416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5303"/>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63416</xdr:rowOff>
    </xdr:from>
    <xdr:to>
      <xdr:col>10</xdr:col>
      <xdr:colOff>114300</xdr:colOff>
      <xdr:row>77</xdr:row>
      <xdr:rowOff>114453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5066"/>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43134</xdr:rowOff>
    </xdr:from>
    <xdr:to>
      <xdr:col>24</xdr:col>
      <xdr:colOff>114300</xdr:colOff>
      <xdr:row>76</xdr:row>
      <xdr:rowOff>144734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119413</xdr:rowOff>
    </xdr:from>
    <xdr:to>
      <xdr:col>20</xdr:col>
      <xdr:colOff>38100</xdr:colOff>
      <xdr:row>77</xdr:row>
      <xdr:rowOff>49563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40690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64303</xdr:rowOff>
    </xdr:from>
    <xdr:to>
      <xdr:col>15</xdr:col>
      <xdr:colOff>101600</xdr:colOff>
      <xdr:row>76</xdr:row>
      <xdr:rowOff>165903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157030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12616</xdr:rowOff>
    </xdr:from>
    <xdr:to>
      <xdr:col>10</xdr:col>
      <xdr:colOff>165100</xdr:colOff>
      <xdr:row>77</xdr:row>
      <xdr:rowOff>114216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63653</xdr:rowOff>
    </xdr:from>
    <xdr:to>
      <xdr:col>6</xdr:col>
      <xdr:colOff>38100</xdr:colOff>
      <xdr:row>77</xdr:row>
      <xdr:rowOff>165253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67577</xdr:rowOff>
    </xdr:from>
    <xdr:to>
      <xdr:col>24</xdr:col>
      <xdr:colOff>63500</xdr:colOff>
      <xdr:row>97</xdr:row>
      <xdr:rowOff>78499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98227"/>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56361</xdr:rowOff>
    </xdr:from>
    <xdr:to>
      <xdr:col>19</xdr:col>
      <xdr:colOff>177800</xdr:colOff>
      <xdr:row>97</xdr:row>
      <xdr:rowOff>78499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87011"/>
          <a:ext cx="8890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61835</xdr:rowOff>
    </xdr:from>
    <xdr:to>
      <xdr:col>15</xdr:col>
      <xdr:colOff>50800</xdr:colOff>
      <xdr:row>97</xdr:row>
      <xdr:rowOff>56361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49585"/>
          <a:ext cx="889000" cy="3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61835</xdr:rowOff>
    </xdr:from>
    <xdr:to>
      <xdr:col>10</xdr:col>
      <xdr:colOff>114300</xdr:colOff>
      <xdr:row>97</xdr:row>
      <xdr:rowOff>9937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49585"/>
          <a:ext cx="889000" cy="2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16777</xdr:rowOff>
    </xdr:from>
    <xdr:to>
      <xdr:col>24</xdr:col>
      <xdr:colOff>114300</xdr:colOff>
      <xdr:row>97</xdr:row>
      <xdr:rowOff>118377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103154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27699</xdr:rowOff>
    </xdr:from>
    <xdr:to>
      <xdr:col>20</xdr:col>
      <xdr:colOff>38100</xdr:colOff>
      <xdr:row>97</xdr:row>
      <xdr:rowOff>129299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120426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5561</xdr:rowOff>
    </xdr:from>
    <xdr:to>
      <xdr:col>15</xdr:col>
      <xdr:colOff>101600</xdr:colOff>
      <xdr:row>97</xdr:row>
      <xdr:rowOff>107161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98288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11035</xdr:rowOff>
    </xdr:from>
    <xdr:to>
      <xdr:col>10</xdr:col>
      <xdr:colOff>165100</xdr:colOff>
      <xdr:row>95</xdr:row>
      <xdr:rowOff>112635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129162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130587</xdr:rowOff>
    </xdr:from>
    <xdr:to>
      <xdr:col>6</xdr:col>
      <xdr:colOff>38100</xdr:colOff>
      <xdr:row>97</xdr:row>
      <xdr:rowOff>60737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45761</xdr:rowOff>
    </xdr:from>
    <xdr:to>
      <xdr:col>55</xdr:col>
      <xdr:colOff>0</xdr:colOff>
      <xdr:row>58</xdr:row>
      <xdr:rowOff>57061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89861"/>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163268</xdr:rowOff>
    </xdr:from>
    <xdr:to>
      <xdr:col>50</xdr:col>
      <xdr:colOff>114300</xdr:colOff>
      <xdr:row>58</xdr:row>
      <xdr:rowOff>57061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35918"/>
          <a:ext cx="889000" cy="6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163268</xdr:rowOff>
    </xdr:from>
    <xdr:to>
      <xdr:col>45</xdr:col>
      <xdr:colOff>177800</xdr:colOff>
      <xdr:row>58</xdr:row>
      <xdr:rowOff>17452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35918"/>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17452</xdr:rowOff>
    </xdr:from>
    <xdr:to>
      <xdr:col>41</xdr:col>
      <xdr:colOff>50800</xdr:colOff>
      <xdr:row>58</xdr:row>
      <xdr:rowOff>94841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1552"/>
          <a:ext cx="8890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166411</xdr:rowOff>
    </xdr:from>
    <xdr:to>
      <xdr:col>55</xdr:col>
      <xdr:colOff>50800</xdr:colOff>
      <xdr:row>58</xdr:row>
      <xdr:rowOff>96561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81338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6261</xdr:rowOff>
    </xdr:from>
    <xdr:to>
      <xdr:col>50</xdr:col>
      <xdr:colOff>165100</xdr:colOff>
      <xdr:row>58</xdr:row>
      <xdr:rowOff>107861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112468</xdr:rowOff>
    </xdr:from>
    <xdr:to>
      <xdr:col>46</xdr:col>
      <xdr:colOff>38100</xdr:colOff>
      <xdr:row>58</xdr:row>
      <xdr:rowOff>42618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33745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138102</xdr:rowOff>
    </xdr:from>
    <xdr:to>
      <xdr:col>41</xdr:col>
      <xdr:colOff>101600</xdr:colOff>
      <xdr:row>58</xdr:row>
      <xdr:rowOff>68252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59379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44041</xdr:rowOff>
    </xdr:from>
    <xdr:to>
      <xdr:col>36</xdr:col>
      <xdr:colOff>165100</xdr:colOff>
      <xdr:row>58</xdr:row>
      <xdr:rowOff>145641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136768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93912</xdr:rowOff>
    </xdr:from>
    <xdr:to>
      <xdr:col>55</xdr:col>
      <xdr:colOff>0</xdr:colOff>
      <xdr:row>78</xdr:row>
      <xdr:rowOff>96600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67012"/>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96600</xdr:rowOff>
    </xdr:from>
    <xdr:to>
      <xdr:col>50</xdr:col>
      <xdr:colOff>114300</xdr:colOff>
      <xdr:row>78</xdr:row>
      <xdr:rowOff>107304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9700"/>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88257</xdr:rowOff>
    </xdr:from>
    <xdr:to>
      <xdr:col>45</xdr:col>
      <xdr:colOff>177800</xdr:colOff>
      <xdr:row>78</xdr:row>
      <xdr:rowOff>107304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1357"/>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88257</xdr:rowOff>
    </xdr:from>
    <xdr:to>
      <xdr:col>41</xdr:col>
      <xdr:colOff>50800</xdr:colOff>
      <xdr:row>78</xdr:row>
      <xdr:rowOff>114156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1357"/>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43112</xdr:rowOff>
    </xdr:from>
    <xdr:to>
      <xdr:col>55</xdr:col>
      <xdr:colOff>50800</xdr:colOff>
      <xdr:row>78</xdr:row>
      <xdr:rowOff>144712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129489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45800</xdr:rowOff>
    </xdr:from>
    <xdr:to>
      <xdr:col>50</xdr:col>
      <xdr:colOff>165100</xdr:colOff>
      <xdr:row>78</xdr:row>
      <xdr:rowOff>147400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56504</xdr:rowOff>
    </xdr:from>
    <xdr:to>
      <xdr:col>46</xdr:col>
      <xdr:colOff>38100</xdr:colOff>
      <xdr:row>78</xdr:row>
      <xdr:rowOff>158104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149231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37457</xdr:rowOff>
    </xdr:from>
    <xdr:to>
      <xdr:col>41</xdr:col>
      <xdr:colOff>101600</xdr:colOff>
      <xdr:row>78</xdr:row>
      <xdr:rowOff>139057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63356</xdr:rowOff>
    </xdr:from>
    <xdr:to>
      <xdr:col>36</xdr:col>
      <xdr:colOff>165100</xdr:colOff>
      <xdr:row>78</xdr:row>
      <xdr:rowOff>164956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156083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56717</xdr:rowOff>
    </xdr:from>
    <xdr:to>
      <xdr:col>55</xdr:col>
      <xdr:colOff>0</xdr:colOff>
      <xdr:row>98</xdr:row>
      <xdr:rowOff>62533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58817"/>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51056</xdr:rowOff>
    </xdr:from>
    <xdr:to>
      <xdr:col>50</xdr:col>
      <xdr:colOff>114300</xdr:colOff>
      <xdr:row>98</xdr:row>
      <xdr:rowOff>56717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5315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51056</xdr:rowOff>
    </xdr:from>
    <xdr:to>
      <xdr:col>45</xdr:col>
      <xdr:colOff>177800</xdr:colOff>
      <xdr:row>98</xdr:row>
      <xdr:rowOff>61534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53156"/>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61534</xdr:rowOff>
    </xdr:from>
    <xdr:to>
      <xdr:col>41</xdr:col>
      <xdr:colOff>50800</xdr:colOff>
      <xdr:row>98</xdr:row>
      <xdr:rowOff>64932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63634"/>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11733</xdr:rowOff>
    </xdr:from>
    <xdr:to>
      <xdr:col>55</xdr:col>
      <xdr:colOff>50800</xdr:colOff>
      <xdr:row>98</xdr:row>
      <xdr:rowOff>113333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1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98110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5917</xdr:rowOff>
    </xdr:from>
    <xdr:to>
      <xdr:col>50</xdr:col>
      <xdr:colOff>165100</xdr:colOff>
      <xdr:row>98</xdr:row>
      <xdr:rowOff>107517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98644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xdr:rowOff>
    </xdr:from>
    <xdr:to>
      <xdr:col>46</xdr:col>
      <xdr:colOff>38100</xdr:colOff>
      <xdr:row>98</xdr:row>
      <xdr:rowOff>101856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10734</xdr:rowOff>
    </xdr:from>
    <xdr:to>
      <xdr:col>41</xdr:col>
      <xdr:colOff>101600</xdr:colOff>
      <xdr:row>98</xdr:row>
      <xdr:rowOff>112334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14132</xdr:rowOff>
    </xdr:from>
    <xdr:to>
      <xdr:col>36</xdr:col>
      <xdr:colOff>165100</xdr:colOff>
      <xdr:row>98</xdr:row>
      <xdr:rowOff>115732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106859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134488</xdr:rowOff>
    </xdr:from>
    <xdr:to>
      <xdr:col>85</xdr:col>
      <xdr:colOff>127000</xdr:colOff>
      <xdr:row>36</xdr:row>
      <xdr:rowOff>33607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35238"/>
          <a:ext cx="838200" cy="7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13833</xdr:rowOff>
    </xdr:from>
    <xdr:to>
      <xdr:col>81</xdr:col>
      <xdr:colOff>50800</xdr:colOff>
      <xdr:row>36</xdr:row>
      <xdr:rowOff>33607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8603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3272</xdr:rowOff>
    </xdr:from>
    <xdr:to>
      <xdr:col>76</xdr:col>
      <xdr:colOff>114300</xdr:colOff>
      <xdr:row>36</xdr:row>
      <xdr:rowOff>13833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7547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3272</xdr:rowOff>
    </xdr:from>
    <xdr:to>
      <xdr:col>71</xdr:col>
      <xdr:colOff>177800</xdr:colOff>
      <xdr:row>36</xdr:row>
      <xdr:rowOff>9261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7547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83688</xdr:rowOff>
    </xdr:from>
    <xdr:to>
      <xdr:col>85</xdr:col>
      <xdr:colOff>177800</xdr:colOff>
      <xdr:row>36</xdr:row>
      <xdr:rowOff>13838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62115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154257</xdr:rowOff>
    </xdr:from>
    <xdr:to>
      <xdr:col>81</xdr:col>
      <xdr:colOff>101600</xdr:colOff>
      <xdr:row>36</xdr:row>
      <xdr:rowOff>84407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134483</xdr:rowOff>
    </xdr:from>
    <xdr:to>
      <xdr:col>76</xdr:col>
      <xdr:colOff>165100</xdr:colOff>
      <xdr:row>36</xdr:row>
      <xdr:rowOff>64633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55760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123922</xdr:rowOff>
    </xdr:from>
    <xdr:to>
      <xdr:col>72</xdr:col>
      <xdr:colOff>38100</xdr:colOff>
      <xdr:row>36</xdr:row>
      <xdr:rowOff>54072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45199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129911</xdr:rowOff>
    </xdr:from>
    <xdr:to>
      <xdr:col>67</xdr:col>
      <xdr:colOff>101600</xdr:colOff>
      <xdr:row>36</xdr:row>
      <xdr:rowOff>60061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51188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122303</xdr:rowOff>
    </xdr:from>
    <xdr:to>
      <xdr:col>85</xdr:col>
      <xdr:colOff>127000</xdr:colOff>
      <xdr:row>57</xdr:row>
      <xdr:rowOff>132147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4953"/>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56718</xdr:rowOff>
    </xdr:from>
    <xdr:to>
      <xdr:col>81</xdr:col>
      <xdr:colOff>50800</xdr:colOff>
      <xdr:row>57</xdr:row>
      <xdr:rowOff>132147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29368"/>
          <a:ext cx="889000" cy="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56718</xdr:rowOff>
    </xdr:from>
    <xdr:to>
      <xdr:col>76</xdr:col>
      <xdr:colOff>114300</xdr:colOff>
      <xdr:row>57</xdr:row>
      <xdr:rowOff>57994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29368"/>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40172</xdr:rowOff>
    </xdr:from>
    <xdr:to>
      <xdr:col>71</xdr:col>
      <xdr:colOff>177800</xdr:colOff>
      <xdr:row>57</xdr:row>
      <xdr:rowOff>57994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12822"/>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71503</xdr:rowOff>
    </xdr:from>
    <xdr:to>
      <xdr:col>85</xdr:col>
      <xdr:colOff>177800</xdr:colOff>
      <xdr:row>58</xdr:row>
      <xdr:rowOff>1653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157880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81347</xdr:rowOff>
    </xdr:from>
    <xdr:to>
      <xdr:col>81</xdr:col>
      <xdr:colOff>101600</xdr:colOff>
      <xdr:row>58</xdr:row>
      <xdr:rowOff>11497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2624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5918</xdr:rowOff>
    </xdr:from>
    <xdr:to>
      <xdr:col>76</xdr:col>
      <xdr:colOff>165100</xdr:colOff>
      <xdr:row>57</xdr:row>
      <xdr:rowOff>107518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98645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7194</xdr:rowOff>
    </xdr:from>
    <xdr:to>
      <xdr:col>72</xdr:col>
      <xdr:colOff>38100</xdr:colOff>
      <xdr:row>57</xdr:row>
      <xdr:rowOff>108794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99921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160822</xdr:rowOff>
    </xdr:from>
    <xdr:to>
      <xdr:col>67</xdr:col>
      <xdr:colOff>101600</xdr:colOff>
      <xdr:row>57</xdr:row>
      <xdr:rowOff>90972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42354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690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43205</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775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29617</xdr:rowOff>
    </xdr:from>
    <xdr:to>
      <xdr:col>76</xdr:col>
      <xdr:colOff>114300</xdr:colOff>
      <xdr:row>79</xdr:row>
      <xdr:rowOff>43205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4167"/>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154166</xdr:rowOff>
    </xdr:from>
    <xdr:to>
      <xdr:col>71</xdr:col>
      <xdr:colOff>177800</xdr:colOff>
      <xdr:row>79</xdr:row>
      <xdr:rowOff>29617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27266"/>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163004</xdr:rowOff>
    </xdr:from>
    <xdr:to>
      <xdr:col>85</xdr:col>
      <xdr:colOff>177800</xdr:colOff>
      <xdr:row>79</xdr:row>
      <xdr:rowOff>93154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77931</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163855</xdr:rowOff>
    </xdr:from>
    <xdr:to>
      <xdr:col>76</xdr:col>
      <xdr:colOff>165100</xdr:colOff>
      <xdr:row>79</xdr:row>
      <xdr:rowOff>94005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85132</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150267</xdr:rowOff>
    </xdr:from>
    <xdr:to>
      <xdr:col>72</xdr:col>
      <xdr:colOff>38100</xdr:colOff>
      <xdr:row>79</xdr:row>
      <xdr:rowOff>80417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71544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103366</xdr:rowOff>
    </xdr:from>
    <xdr:to>
      <xdr:col>67</xdr:col>
      <xdr:colOff>101600</xdr:colOff>
      <xdr:row>79</xdr:row>
      <xdr:rowOff>33516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24643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23271</xdr:rowOff>
    </xdr:from>
    <xdr:to>
      <xdr:col>85</xdr:col>
      <xdr:colOff>127000</xdr:colOff>
      <xdr:row>98</xdr:row>
      <xdr:rowOff>25583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25371"/>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23271</xdr:rowOff>
    </xdr:from>
    <xdr:to>
      <xdr:col>81</xdr:col>
      <xdr:colOff>50800</xdr:colOff>
      <xdr:row>98</xdr:row>
      <xdr:rowOff>25188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5371"/>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25188</xdr:rowOff>
    </xdr:from>
    <xdr:to>
      <xdr:col>76</xdr:col>
      <xdr:colOff>114300</xdr:colOff>
      <xdr:row>98</xdr:row>
      <xdr:rowOff>30521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72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30521</xdr:rowOff>
    </xdr:from>
    <xdr:to>
      <xdr:col>71</xdr:col>
      <xdr:colOff>177800</xdr:colOff>
      <xdr:row>98</xdr:row>
      <xdr:rowOff>34065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262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146233</xdr:rowOff>
    </xdr:from>
    <xdr:to>
      <xdr:col>85</xdr:col>
      <xdr:colOff>177800</xdr:colOff>
      <xdr:row>98</xdr:row>
      <xdr:rowOff>76383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143921</xdr:rowOff>
    </xdr:from>
    <xdr:to>
      <xdr:col>81</xdr:col>
      <xdr:colOff>101600</xdr:colOff>
      <xdr:row>98</xdr:row>
      <xdr:rowOff>74071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145838</xdr:rowOff>
    </xdr:from>
    <xdr:to>
      <xdr:col>76</xdr:col>
      <xdr:colOff>165100</xdr:colOff>
      <xdr:row>98</xdr:row>
      <xdr:rowOff>75988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67115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151171</xdr:rowOff>
    </xdr:from>
    <xdr:to>
      <xdr:col>72</xdr:col>
      <xdr:colOff>38100</xdr:colOff>
      <xdr:row>98</xdr:row>
      <xdr:rowOff>81321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154715</xdr:rowOff>
    </xdr:from>
    <xdr:to>
      <xdr:col>67</xdr:col>
      <xdr:colOff>101600</xdr:colOff>
      <xdr:row>98</xdr:row>
      <xdr:rowOff>84865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75992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過年度に収入した国県支出金等の返還金の減や循環バス車両購入費、市議会議員選挙実施に係る経費等の皆減により前年度より減少した。千葉県平均を上回っているが、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・民生費は、全国平均及び類似団体平均を下回っているが、住民税非課税世帯等への臨時給付金の給付や生活保護扶助費の増により、前年度と比較して増加し、千葉県平均を上回っている。</a:t>
          </a:r>
        </a:p>
        <a:p>
          <a:r>
            <a:rPr kumimoji="1" lang="ja-JP" altLang="en-US" sz="1300">
              <a:latin typeface="ＭＳ Ｐゴシック" panose="020B0600070205080204" pitchFamily="50" charset="-128"/>
              <a:ea typeface="ＭＳ Ｐゴシック" panose="020B0600070205080204" pitchFamily="50" charset="-128"/>
            </a:rPr>
            <a:t>・衛生費は、病院事業会計に対する補助金や一部事務組合への負担金等の増により前年度よりも増加した。類似団体平均は下回っているものの、全国平均及び千葉県平均を上回っている。</a:t>
          </a:r>
        </a:p>
        <a:p>
          <a:r>
            <a:rPr kumimoji="1" lang="ja-JP" altLang="en-US" sz="1300">
              <a:latin typeface="ＭＳ Ｐゴシック" panose="020B0600070205080204" pitchFamily="50" charset="-128"/>
              <a:ea typeface="ＭＳ Ｐゴシック" panose="020B0600070205080204" pitchFamily="50" charset="-128"/>
            </a:rPr>
            <a:t>・農林水産業費は、県営事業に対する負担金や物価高騰対策事業の実施により、前年度よりも増加した。農業は市の基幹産業の一つであり、全国平均及び千葉県平均を大きく上回っている。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・商工費は、産業用地整備推進事業等の実施により、前年度から増加し、千葉県平均を上回っている。</a:t>
          </a:r>
        </a:p>
        <a:p>
          <a:r>
            <a:rPr kumimoji="1" lang="ja-JP" altLang="en-US" sz="1300">
              <a:latin typeface="ＭＳ Ｐゴシック" panose="020B0600070205080204" pitchFamily="50" charset="-128"/>
              <a:ea typeface="ＭＳ Ｐゴシック" panose="020B0600070205080204" pitchFamily="50" charset="-128"/>
            </a:rPr>
            <a:t>・消防費は、防災行政無線設備改修工事の実施や一部事務組合への負担金等の増により、前年度と比べて増加し、全国平均及び千葉県平均を上回っている。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年度以降取崩しを抑制し、積み増すことができていたが、令和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年度は取崩額が積立額を上回り、残高が減少した。標準財政規模比は前年度と比べて</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27.98</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また、実質収支額が増加し、標準財政規模が減少したことにより、実質収支比率は前年度と比べて</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ポイントとなった。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各会計において実質収支額は黒字決算されているため、実質赤字比率及び連結実質赤字比率は計上されていない。当数値は標準財政規模比であり、分母となる標準財政規模は前年度に比べて減少している。</a:t>
          </a:r>
        </a:p>
        <a:p>
          <a:r>
            <a:rPr kumimoji="1" lang="ja-JP" altLang="en-US" sz="1400">
              <a:solidFill>
                <a:sysClr val="windowText" lastClr="000000"/>
              </a:solidFill>
              <a:latin typeface="ＭＳ ゴシック" pitchFamily="49" charset="-128"/>
              <a:ea typeface="ＭＳ ゴシック" pitchFamily="49" charset="-128"/>
            </a:rPr>
            <a:t>一般会計の実質収支額は約</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5,100</a:t>
          </a:r>
          <a:r>
            <a:rPr kumimoji="1" lang="ja-JP" altLang="en-US" sz="1400">
              <a:solidFill>
                <a:sysClr val="windowText" lastClr="000000"/>
              </a:solidFill>
              <a:latin typeface="ＭＳ ゴシック" pitchFamily="49" charset="-128"/>
              <a:ea typeface="ＭＳ ゴシック" pitchFamily="49" charset="-128"/>
            </a:rPr>
            <a:t>万円で前年度に比べて約</a:t>
          </a:r>
          <a:r>
            <a:rPr kumimoji="1" lang="en-US" altLang="ja-JP" sz="1400">
              <a:solidFill>
                <a:sysClr val="windowText" lastClr="000000"/>
              </a:solidFill>
              <a:latin typeface="ＭＳ ゴシック" pitchFamily="49" charset="-128"/>
              <a:ea typeface="ＭＳ ゴシック" pitchFamily="49" charset="-128"/>
            </a:rPr>
            <a:t>500</a:t>
          </a:r>
          <a:r>
            <a:rPr kumimoji="1" lang="ja-JP" altLang="en-US" sz="1400">
              <a:solidFill>
                <a:sysClr val="windowText" lastClr="000000"/>
              </a:solidFill>
              <a:latin typeface="ＭＳ ゴシック" pitchFamily="49" charset="-128"/>
              <a:ea typeface="ＭＳ ゴシック" pitchFamily="49" charset="-128"/>
            </a:rPr>
            <a:t>万円増加となり、標準財政規模に対する比率は上昇した。</a:t>
          </a:r>
        </a:p>
        <a:p>
          <a:r>
            <a:rPr kumimoji="1" lang="ja-JP" altLang="en-US" sz="1400">
              <a:solidFill>
                <a:sysClr val="windowText" lastClr="000000"/>
              </a:solidFill>
              <a:latin typeface="ＭＳ ゴシック" pitchFamily="49" charset="-128"/>
              <a:ea typeface="ＭＳ ゴシック" pitchFamily="49" charset="-128"/>
            </a:rPr>
            <a:t>病院事業会計は黒字で推移しているが、例年一般会計からの基準外繰出金を計上しており、一般会計の負担が増加している。今後も各事業会計の経営安定化に努め、一般会計の負担を軽減していくと同時に財政健全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元利償還金については、合併特例事業債や緊急防災・減災事業債等の償還が進んだことにより元金、利子ともに減少し、前年度から約</a:t>
          </a:r>
          <a:r>
            <a:rPr kumimoji="1" lang="en-US" altLang="ja-JP" sz="1400">
              <a:solidFill>
                <a:sysClr val="windowText" lastClr="000000"/>
              </a:solidFill>
              <a:latin typeface="ＭＳ ゴシック" pitchFamily="49" charset="-128"/>
              <a:ea typeface="ＭＳ ゴシック" pitchFamily="49" charset="-128"/>
            </a:rPr>
            <a:t>6,700</a:t>
          </a:r>
          <a:r>
            <a:rPr kumimoji="1" lang="ja-JP" altLang="en-US" sz="1400">
              <a:solidFill>
                <a:sysClr val="windowText" lastClr="000000"/>
              </a:solidFill>
              <a:latin typeface="ＭＳ ゴシック" pitchFamily="49" charset="-128"/>
              <a:ea typeface="ＭＳ ゴシック" pitchFamily="49" charset="-128"/>
            </a:rPr>
            <a:t>万円減少した。一方で、算入公債費等も前年度から約</a:t>
          </a:r>
          <a:r>
            <a:rPr kumimoji="1" lang="en-US" altLang="ja-JP" sz="1400">
              <a:solidFill>
                <a:sysClr val="windowText" lastClr="000000"/>
              </a:solidFill>
              <a:latin typeface="ＭＳ ゴシック" pitchFamily="49" charset="-128"/>
              <a:ea typeface="ＭＳ ゴシック" pitchFamily="49" charset="-128"/>
            </a:rPr>
            <a:t>7,900</a:t>
          </a:r>
          <a:r>
            <a:rPr kumimoji="1" lang="ja-JP" altLang="en-US" sz="1400">
              <a:solidFill>
                <a:sysClr val="windowText" lastClr="000000"/>
              </a:solidFill>
              <a:latin typeface="ＭＳ ゴシック" pitchFamily="49" charset="-128"/>
              <a:ea typeface="ＭＳ ゴシック" pitchFamily="49" charset="-128"/>
            </a:rPr>
            <a:t>万円減少したことにより、実質公債費比率の分子は前年度と比べて増加した。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将来負担額については、組合負担等見込額等が増加したものの、償還が進んだことによる地方債の現在高の減及び退職手当負担見込額等の減により、前年度と比べて</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7,780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また、充当可能財源等については、財政調整基金等の充当可能基金の減や、基準財政需要額算入見込額の減により、前年度と比べて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3,780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その結果、将来負担比率の分子は前年度から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万円減の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積増しにより残高が増加した基金がある一方、財政調整基金やふるさと振興基金等の取崩額が上回ったことにより、基金全体としては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年度以降財政調整基金の取崩額を抑制したことにより、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年度は基金を積み増すことができていたが、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年度には基金を取り崩すこととなった。基金残高を大幅に減らさずに財政運営できるよう、歳入に見合った歳出の見直しを進めていく。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地域振興基金：債券の利金による積立額が取崩額を上回ったことにより増加した。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ふるさと振興基金：ふるさと納税寄附金等による積立額が取崩額を下回ったことにより減少した。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社会福祉振興基金：地域福祉計画策定費、子ども・子育て支援事業計画策定費の財源とするため取り崩したことにより減少した。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市税や地方交付税等の減少により一般財源が不足し、前年度よりも取崩額が大きく増加したことに加え、前年度剰余金による積立額が取崩額を下回ったことにより残高が減少した。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は大きな増加を見込むことができず、普通交付税についても国勢調査人口の減による算定額の減少が見込まれている。また、歳出においても物価高騰等の影響が見込まれ、今後も財源不足の拡大が予想される。財源不足に対応するための取崩しの増加が見込まれるが、財政調整基金を大幅に減らさずに財政運営できるよう、歳入確保や歳出削減に取り組んで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国の補正予算において、臨時財政対策債を償還するための基金の積立に要する経費として、普通交付税が増額交付されたことに伴い、増額分を積み立てた結果増額となった。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経済事情の変動等による市債償還財源の不足や、繰上償還時の財源としての活用等に備えて残高を維持していく。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16744893</v>
      </c>
      <c r="BO4" s="358"/>
      <c r="BP4" s="358"/>
      <c r="BQ4" s="358"/>
      <c r="BR4" s="358"/>
      <c r="BS4" s="358"/>
      <c r="BT4" s="358"/>
      <c r="BU4" s="359"/>
      <c r="BV4" s="357">
        <v>16208942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10.6</v>
      </c>
      <c r="CU4" s="364"/>
      <c r="CV4" s="364"/>
      <c r="CW4" s="364"/>
      <c r="CX4" s="364"/>
      <c r="CY4" s="364"/>
      <c r="CZ4" s="364"/>
      <c r="DA4" s="365"/>
      <c r="DB4" s="363">
        <v>10.5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15685856</v>
      </c>
      <c r="BO5" s="395"/>
      <c r="BP5" s="395"/>
      <c r="BQ5" s="395"/>
      <c r="BR5" s="395"/>
      <c r="BS5" s="395"/>
      <c r="BT5" s="395"/>
      <c r="BU5" s="396"/>
      <c r="BV5" s="394">
        <v>15148395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97.1</v>
      </c>
      <c r="CU5" s="392"/>
      <c r="CV5" s="392"/>
      <c r="CW5" s="392"/>
      <c r="CX5" s="392"/>
      <c r="CY5" s="392"/>
      <c r="CZ5" s="392"/>
      <c r="DA5" s="393"/>
      <c r="DB5" s="391">
        <v>93.7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1059037</v>
      </c>
      <c r="BO6" s="395"/>
      <c r="BP6" s="395"/>
      <c r="BQ6" s="395"/>
      <c r="BR6" s="395"/>
      <c r="BS6" s="395"/>
      <c r="BT6" s="395"/>
      <c r="BU6" s="396"/>
      <c r="BV6" s="394">
        <v>1060547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97.7</v>
      </c>
      <c r="CU6" s="432"/>
      <c r="CV6" s="432"/>
      <c r="CW6" s="432"/>
      <c r="CX6" s="432"/>
      <c r="CY6" s="432"/>
      <c r="CZ6" s="432"/>
      <c r="DA6" s="433"/>
      <c r="DB6" s="431">
        <v>95.2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8231</v>
      </c>
      <c r="BO7" s="395"/>
      <c r="BP7" s="395"/>
      <c r="BQ7" s="395"/>
      <c r="BR7" s="395"/>
      <c r="BS7" s="395"/>
      <c r="BT7" s="395"/>
      <c r="BU7" s="396"/>
      <c r="BV7" s="394">
        <v>14549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9888213</v>
      </c>
      <c r="CU7" s="395"/>
      <c r="CV7" s="395"/>
      <c r="CW7" s="395"/>
      <c r="CX7" s="395"/>
      <c r="CY7" s="395"/>
      <c r="CZ7" s="395"/>
      <c r="DA7" s="396"/>
      <c r="DB7" s="394">
        <v>9945356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1050806</v>
      </c>
      <c r="BO8" s="395"/>
      <c r="BP8" s="395"/>
      <c r="BQ8" s="395"/>
      <c r="BR8" s="395"/>
      <c r="BS8" s="395"/>
      <c r="BT8" s="395"/>
      <c r="BU8" s="396"/>
      <c r="BV8" s="394">
        <v>1045998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0.46</v>
      </c>
      <c r="CU8" s="435"/>
      <c r="CV8" s="435"/>
      <c r="CW8" s="435"/>
      <c r="CX8" s="435"/>
      <c r="CY8" s="435"/>
      <c r="CZ8" s="435"/>
      <c r="DA8" s="436"/>
      <c r="DB8" s="434">
        <v>0.47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35040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4808</v>
      </c>
      <c r="BO9" s="395"/>
      <c r="BP9" s="395"/>
      <c r="BQ9" s="395"/>
      <c r="BR9" s="395"/>
      <c r="BS9" s="395"/>
      <c r="BT9" s="395"/>
      <c r="BU9" s="396"/>
      <c r="BV9" s="394">
        <v>7163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14.6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37261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3728</v>
      </c>
      <c r="BO10" s="395"/>
      <c r="BP10" s="395"/>
      <c r="BQ10" s="395"/>
      <c r="BR10" s="395"/>
      <c r="BS10" s="395"/>
      <c r="BT10" s="395"/>
      <c r="BU10" s="396"/>
      <c r="BV10" s="394">
        <v>2475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33797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758712</v>
      </c>
      <c r="BO12" s="395"/>
      <c r="BP12" s="395"/>
      <c r="BQ12" s="395"/>
      <c r="BR12" s="395"/>
      <c r="BS12" s="395"/>
      <c r="BT12" s="395"/>
      <c r="BU12" s="396"/>
      <c r="BV12" s="394">
        <v>238000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33083</v>
      </c>
      <c r="S13" s="479"/>
      <c r="T13" s="479"/>
      <c r="U13" s="479"/>
      <c r="V13" s="480"/>
      <c r="W13" s="410" t="s">
        <v>131</v>
      </c>
      <c r="X13" s="411"/>
      <c r="Y13" s="411"/>
      <c r="Z13" s="411"/>
      <c r="AA13" s="411"/>
      <c r="AB13" s="401"/>
      <c r="AC13" s="445">
        <v>2176</v>
      </c>
      <c r="AD13" s="446"/>
      <c r="AE13" s="446"/>
      <c r="AF13" s="446"/>
      <c r="AG13" s="488"/>
      <c r="AH13" s="445">
        <v>2782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-750176</v>
      </c>
      <c r="BO13" s="395"/>
      <c r="BP13" s="395"/>
      <c r="BQ13" s="395"/>
      <c r="BR13" s="395"/>
      <c r="BS13" s="395"/>
      <c r="BT13" s="395"/>
      <c r="BU13" s="396"/>
      <c r="BV13" s="394">
        <v>-228362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7.3</v>
      </c>
      <c r="CU13" s="392"/>
      <c r="CV13" s="392"/>
      <c r="CW13" s="392"/>
      <c r="CX13" s="392"/>
      <c r="CY13" s="392"/>
      <c r="CZ13" s="392"/>
      <c r="DA13" s="393"/>
      <c r="DB13" s="391">
        <v>6.8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34338</v>
      </c>
      <c r="S14" s="479"/>
      <c r="T14" s="479"/>
      <c r="U14" s="479"/>
      <c r="V14" s="480"/>
      <c r="W14" s="384"/>
      <c r="X14" s="385"/>
      <c r="Y14" s="385"/>
      <c r="Z14" s="385"/>
      <c r="AA14" s="385"/>
      <c r="AB14" s="374"/>
      <c r="AC14" s="481">
        <v>14.2</v>
      </c>
      <c r="AD14" s="482"/>
      <c r="AE14" s="482"/>
      <c r="AF14" s="482"/>
      <c r="AG14" s="483"/>
      <c r="AH14" s="481">
        <v>15.5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5.7</v>
      </c>
      <c r="CU14" s="493"/>
      <c r="CV14" s="493"/>
      <c r="CW14" s="493"/>
      <c r="CX14" s="493"/>
      <c r="CY14" s="493"/>
      <c r="CZ14" s="493"/>
      <c r="DA14" s="494"/>
      <c r="DB14" s="492">
        <v>9.6999999999999993</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33724</v>
      </c>
      <c r="S15" s="479"/>
      <c r="T15" s="479"/>
      <c r="U15" s="479"/>
      <c r="V15" s="480"/>
      <c r="W15" s="410" t="s">
        <v>137</v>
      </c>
      <c r="X15" s="411"/>
      <c r="Y15" s="411"/>
      <c r="Z15" s="411"/>
      <c r="AA15" s="411"/>
      <c r="AB15" s="401"/>
      <c r="AC15" s="445">
        <v>3868</v>
      </c>
      <c r="AD15" s="446"/>
      <c r="AE15" s="446"/>
      <c r="AF15" s="446"/>
      <c r="AG15" s="488"/>
      <c r="AH15" s="445">
        <v>4446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4152387</v>
      </c>
      <c r="BO15" s="358"/>
      <c r="BP15" s="358"/>
      <c r="BQ15" s="358"/>
      <c r="BR15" s="358"/>
      <c r="BS15" s="358"/>
      <c r="BT15" s="358"/>
      <c r="BU15" s="359"/>
      <c r="BV15" s="357">
        <v>4053852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25.2</v>
      </c>
      <c r="AD16" s="482"/>
      <c r="AE16" s="482"/>
      <c r="AF16" s="482"/>
      <c r="AG16" s="483"/>
      <c r="AH16" s="481">
        <v>24.7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8772956</v>
      </c>
      <c r="BO16" s="395"/>
      <c r="BP16" s="395"/>
      <c r="BQ16" s="395"/>
      <c r="BR16" s="395"/>
      <c r="BS16" s="395"/>
      <c r="BT16" s="395"/>
      <c r="BU16" s="396"/>
      <c r="BV16" s="394">
        <v>8745049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9310</v>
      </c>
      <c r="AD17" s="446"/>
      <c r="AE17" s="446"/>
      <c r="AF17" s="446"/>
      <c r="AG17" s="488"/>
      <c r="AH17" s="445">
        <v>10740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5198747</v>
      </c>
      <c r="BO17" s="395"/>
      <c r="BP17" s="395"/>
      <c r="BQ17" s="395"/>
      <c r="BR17" s="395"/>
      <c r="BS17" s="395"/>
      <c r="BT17" s="395"/>
      <c r="BU17" s="396"/>
      <c r="BV17" s="394">
        <v>5083643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101.48</v>
      </c>
      <c r="M18" s="518"/>
      <c r="N18" s="518"/>
      <c r="O18" s="518"/>
      <c r="P18" s="518"/>
      <c r="Q18" s="518"/>
      <c r="R18" s="519"/>
      <c r="S18" s="519"/>
      <c r="T18" s="519"/>
      <c r="U18" s="519"/>
      <c r="V18" s="520"/>
      <c r="W18" s="412"/>
      <c r="X18" s="413"/>
      <c r="Y18" s="413"/>
      <c r="Z18" s="413"/>
      <c r="AA18" s="413"/>
      <c r="AB18" s="404"/>
      <c r="AC18" s="521">
        <v>60.6</v>
      </c>
      <c r="AD18" s="522"/>
      <c r="AE18" s="522"/>
      <c r="AF18" s="522"/>
      <c r="AG18" s="523"/>
      <c r="AH18" s="521">
        <v>59.8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9652492</v>
      </c>
      <c r="BO18" s="395"/>
      <c r="BP18" s="395"/>
      <c r="BQ18" s="395"/>
      <c r="BR18" s="395"/>
      <c r="BS18" s="395"/>
      <c r="BT18" s="395"/>
      <c r="BU18" s="396"/>
      <c r="BV18" s="394">
        <v>9487887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345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12681226</v>
      </c>
      <c r="BO19" s="395"/>
      <c r="BP19" s="395"/>
      <c r="BQ19" s="395"/>
      <c r="BR19" s="395"/>
      <c r="BS19" s="395"/>
      <c r="BT19" s="395"/>
      <c r="BU19" s="396"/>
      <c r="BV19" s="394">
        <v>11995377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12883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12705086</v>
      </c>
      <c r="BO22" s="358"/>
      <c r="BP22" s="358"/>
      <c r="BQ22" s="358"/>
      <c r="BR22" s="358"/>
      <c r="BS22" s="358"/>
      <c r="BT22" s="358"/>
      <c r="BU22" s="359"/>
      <c r="BV22" s="357">
        <v>14023228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10801091</v>
      </c>
      <c r="BO23" s="395"/>
      <c r="BP23" s="395"/>
      <c r="BQ23" s="395"/>
      <c r="BR23" s="395"/>
      <c r="BS23" s="395"/>
      <c r="BT23" s="395"/>
      <c r="BU23" s="396"/>
      <c r="BV23" s="394">
        <v>11912049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7020</v>
      </c>
      <c r="R24" s="446"/>
      <c r="S24" s="446"/>
      <c r="T24" s="446"/>
      <c r="U24" s="446"/>
      <c r="V24" s="488"/>
      <c r="W24" s="540"/>
      <c r="X24" s="541"/>
      <c r="Y24" s="542"/>
      <c r="Z24" s="444" t="s">
        <v>162</v>
      </c>
      <c r="AA24" s="424"/>
      <c r="AB24" s="424"/>
      <c r="AC24" s="424"/>
      <c r="AD24" s="424"/>
      <c r="AE24" s="424"/>
      <c r="AF24" s="424"/>
      <c r="AG24" s="425"/>
      <c r="AH24" s="445">
        <v>243</v>
      </c>
      <c r="AI24" s="446"/>
      <c r="AJ24" s="446"/>
      <c r="AK24" s="446"/>
      <c r="AL24" s="488"/>
      <c r="AM24" s="445">
        <v>762777</v>
      </c>
      <c r="AN24" s="446"/>
      <c r="AO24" s="446"/>
      <c r="AP24" s="446"/>
      <c r="AQ24" s="446"/>
      <c r="AR24" s="488"/>
      <c r="AS24" s="445">
        <v>3139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6804743</v>
      </c>
      <c r="BO24" s="395"/>
      <c r="BP24" s="395"/>
      <c r="BQ24" s="395"/>
      <c r="BR24" s="395"/>
      <c r="BS24" s="395"/>
      <c r="BT24" s="395"/>
      <c r="BU24" s="396"/>
      <c r="BV24" s="394">
        <v>7566010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6318</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553946</v>
      </c>
      <c r="BO25" s="358"/>
      <c r="BP25" s="358"/>
      <c r="BQ25" s="358"/>
      <c r="BR25" s="358"/>
      <c r="BS25" s="358"/>
      <c r="BT25" s="358"/>
      <c r="BU25" s="359"/>
      <c r="BV25" s="357">
        <v>583247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5748</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15690</v>
      </c>
      <c r="AN26" s="446"/>
      <c r="AO26" s="446"/>
      <c r="AP26" s="446"/>
      <c r="AQ26" s="446"/>
      <c r="AR26" s="488"/>
      <c r="AS26" s="445">
        <v>3138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3900</v>
      </c>
      <c r="R27" s="446"/>
      <c r="S27" s="446"/>
      <c r="T27" s="446"/>
      <c r="U27" s="446"/>
      <c r="V27" s="488"/>
      <c r="W27" s="540"/>
      <c r="X27" s="541"/>
      <c r="Y27" s="542"/>
      <c r="Z27" s="444" t="s">
        <v>171</v>
      </c>
      <c r="AA27" s="424"/>
      <c r="AB27" s="424"/>
      <c r="AC27" s="424"/>
      <c r="AD27" s="424"/>
      <c r="AE27" s="424"/>
      <c r="AF27" s="424"/>
      <c r="AG27" s="425"/>
      <c r="AH27" s="445">
        <v>16</v>
      </c>
      <c r="AI27" s="446"/>
      <c r="AJ27" s="446"/>
      <c r="AK27" s="446"/>
      <c r="AL27" s="488"/>
      <c r="AM27" s="445">
        <v>57176</v>
      </c>
      <c r="AN27" s="446"/>
      <c r="AO27" s="446"/>
      <c r="AP27" s="446"/>
      <c r="AQ27" s="446"/>
      <c r="AR27" s="488"/>
      <c r="AS27" s="445">
        <v>3574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219094</v>
      </c>
      <c r="BO27" s="514"/>
      <c r="BP27" s="514"/>
      <c r="BQ27" s="514"/>
      <c r="BR27" s="514"/>
      <c r="BS27" s="514"/>
      <c r="BT27" s="514"/>
      <c r="BU27" s="515"/>
      <c r="BV27" s="513">
        <v>219093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3600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2766416</v>
      </c>
      <c r="BO28" s="358"/>
      <c r="BP28" s="358"/>
      <c r="BQ28" s="358"/>
      <c r="BR28" s="358"/>
      <c r="BS28" s="358"/>
      <c r="BT28" s="358"/>
      <c r="BU28" s="359"/>
      <c r="BV28" s="357">
        <v>2998401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3350</v>
      </c>
      <c r="R29" s="446"/>
      <c r="S29" s="446"/>
      <c r="T29" s="446"/>
      <c r="U29" s="446"/>
      <c r="V29" s="488"/>
      <c r="W29" s="543"/>
      <c r="X29" s="544"/>
      <c r="Y29" s="545"/>
      <c r="Z29" s="444" t="s">
        <v>177</v>
      </c>
      <c r="AA29" s="424"/>
      <c r="AB29" s="424"/>
      <c r="AC29" s="424"/>
      <c r="AD29" s="424"/>
      <c r="AE29" s="424"/>
      <c r="AF29" s="424"/>
      <c r="AG29" s="425"/>
      <c r="AH29" s="445">
        <v>259</v>
      </c>
      <c r="AI29" s="446"/>
      <c r="AJ29" s="446"/>
      <c r="AK29" s="446"/>
      <c r="AL29" s="488"/>
      <c r="AM29" s="445">
        <v>819953</v>
      </c>
      <c r="AN29" s="446"/>
      <c r="AO29" s="446"/>
      <c r="AP29" s="446"/>
      <c r="AQ29" s="446"/>
      <c r="AR29" s="488"/>
      <c r="AS29" s="445">
        <v>3166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349720</v>
      </c>
      <c r="BO29" s="395"/>
      <c r="BP29" s="395"/>
      <c r="BQ29" s="395"/>
      <c r="BR29" s="395"/>
      <c r="BS29" s="395"/>
      <c r="BT29" s="395"/>
      <c r="BU29" s="396"/>
      <c r="BV29" s="394">
        <v>303906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102.1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2016436</v>
      </c>
      <c r="BO30" s="514"/>
      <c r="BP30" s="514"/>
      <c r="BQ30" s="514"/>
      <c r="BR30" s="514"/>
      <c r="BS30" s="514"/>
      <c r="BT30" s="514"/>
      <c r="BU30" s="515"/>
      <c r="BV30" s="513">
        <v>2017081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病院事業会計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ふれあいパーク八日市場有限会社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九十九里地域水道企業団（水道用水供給事業会計）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匝瑳市ほか二町環境衛生組合（一般会計）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匝瑳市横芝光町消防組合（一般会計）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東総衛生組合（一般会計）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qrZiyWYfOiBVeEGrEK+CP/OorzVHAOHfFUF1OzN+zflY8fCKA8C7/Uee5BLG4kdnT6T1wpHj0iFpESJYxHz5g==" saltValue="ImKSFupR/MOuDyFTTyiw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3906519</v>
      </c>
      <c r="S5" s="600"/>
      <c r="T5" s="600"/>
      <c r="U5" s="600"/>
      <c r="V5" s="600"/>
      <c r="W5" s="600"/>
      <c r="X5" s="600"/>
      <c r="Y5" s="601"/>
      <c r="Z5" s="602">
        <v>23.3</v>
      </c>
      <c r="AA5" s="602"/>
      <c r="AB5" s="602"/>
      <c r="AC5" s="602"/>
      <c r="AD5" s="603">
        <v>3906519</v>
      </c>
      <c r="AE5" s="603"/>
      <c r="AF5" s="603"/>
      <c r="AG5" s="603"/>
      <c r="AH5" s="603"/>
      <c r="AI5" s="603"/>
      <c r="AJ5" s="603"/>
      <c r="AK5" s="603"/>
      <c r="AL5" s="604">
        <v>39.6</v>
      </c>
      <c r="AM5" s="605"/>
      <c r="AN5" s="605"/>
      <c r="AO5" s="606"/>
      <c r="AP5" s="596" t="s">
        <v>216</v>
      </c>
      <c r="AQ5" s="597"/>
      <c r="AR5" s="597"/>
      <c r="AS5" s="597"/>
      <c r="AT5" s="597"/>
      <c r="AU5" s="597"/>
      <c r="AV5" s="597"/>
      <c r="AW5" s="597"/>
      <c r="AX5" s="597"/>
      <c r="AY5" s="597"/>
      <c r="AZ5" s="597"/>
      <c r="BA5" s="597"/>
      <c r="BB5" s="597"/>
      <c r="BC5" s="597"/>
      <c r="BD5" s="597"/>
      <c r="BE5" s="597"/>
      <c r="BF5" s="598"/>
      <c r="BG5" s="610">
        <v>3906519</v>
      </c>
      <c r="BH5" s="611"/>
      <c r="BI5" s="611"/>
      <c r="BJ5" s="611"/>
      <c r="BK5" s="611"/>
      <c r="BL5" s="611"/>
      <c r="BM5" s="611"/>
      <c r="BN5" s="612"/>
      <c r="BO5" s="613">
        <v>100</v>
      </c>
      <c r="BP5" s="613"/>
      <c r="BQ5" s="613"/>
      <c r="BR5" s="613"/>
      <c r="BS5" s="614">
        <v>7368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218924</v>
      </c>
      <c r="S6" s="611"/>
      <c r="T6" s="611"/>
      <c r="U6" s="611"/>
      <c r="V6" s="611"/>
      <c r="W6" s="611"/>
      <c r="X6" s="611"/>
      <c r="Y6" s="612"/>
      <c r="Z6" s="613">
        <v>1.3</v>
      </c>
      <c r="AA6" s="613"/>
      <c r="AB6" s="613"/>
      <c r="AC6" s="613"/>
      <c r="AD6" s="614">
        <v>218924</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3906519</v>
      </c>
      <c r="BH6" s="611"/>
      <c r="BI6" s="611"/>
      <c r="BJ6" s="611"/>
      <c r="BK6" s="611"/>
      <c r="BL6" s="611"/>
      <c r="BM6" s="611"/>
      <c r="BN6" s="612"/>
      <c r="BO6" s="613">
        <v>100</v>
      </c>
      <c r="BP6" s="613"/>
      <c r="BQ6" s="613"/>
      <c r="BR6" s="613"/>
      <c r="BS6" s="614">
        <v>7368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176979</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176979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1968</v>
      </c>
      <c r="S7" s="611"/>
      <c r="T7" s="611"/>
      <c r="U7" s="611"/>
      <c r="V7" s="611"/>
      <c r="W7" s="611"/>
      <c r="X7" s="611"/>
      <c r="Y7" s="612"/>
      <c r="Z7" s="613">
        <v>0</v>
      </c>
      <c r="AA7" s="613"/>
      <c r="AB7" s="613"/>
      <c r="AC7" s="613"/>
      <c r="AD7" s="614">
        <v>1968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1808156</v>
      </c>
      <c r="BH7" s="611"/>
      <c r="BI7" s="611"/>
      <c r="BJ7" s="611"/>
      <c r="BK7" s="611"/>
      <c r="BL7" s="611"/>
      <c r="BM7" s="611"/>
      <c r="BN7" s="612"/>
      <c r="BO7" s="613">
        <v>46.3</v>
      </c>
      <c r="BP7" s="613"/>
      <c r="BQ7" s="613"/>
      <c r="BR7" s="613"/>
      <c r="BS7" s="614">
        <v>7368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1825375</v>
      </c>
      <c r="CS7" s="611"/>
      <c r="CT7" s="611"/>
      <c r="CU7" s="611"/>
      <c r="CV7" s="611"/>
      <c r="CW7" s="611"/>
      <c r="CX7" s="611"/>
      <c r="CY7" s="612"/>
      <c r="CZ7" s="613">
        <v>11.6</v>
      </c>
      <c r="DA7" s="613"/>
      <c r="DB7" s="613"/>
      <c r="DC7" s="613"/>
      <c r="DD7" s="619">
        <v>5026</v>
      </c>
      <c r="DE7" s="611"/>
      <c r="DF7" s="611"/>
      <c r="DG7" s="611"/>
      <c r="DH7" s="611"/>
      <c r="DI7" s="611"/>
      <c r="DJ7" s="611"/>
      <c r="DK7" s="611"/>
      <c r="DL7" s="611"/>
      <c r="DM7" s="611"/>
      <c r="DN7" s="611"/>
      <c r="DO7" s="611"/>
      <c r="DP7" s="612"/>
      <c r="DQ7" s="619">
        <v>1638086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27874</v>
      </c>
      <c r="S8" s="611"/>
      <c r="T8" s="611"/>
      <c r="U8" s="611"/>
      <c r="V8" s="611"/>
      <c r="W8" s="611"/>
      <c r="X8" s="611"/>
      <c r="Y8" s="612"/>
      <c r="Z8" s="613">
        <v>0.2</v>
      </c>
      <c r="AA8" s="613"/>
      <c r="AB8" s="613"/>
      <c r="AC8" s="613"/>
      <c r="AD8" s="614">
        <v>27874</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60788</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6252786</v>
      </c>
      <c r="CS8" s="611"/>
      <c r="CT8" s="611"/>
      <c r="CU8" s="611"/>
      <c r="CV8" s="611"/>
      <c r="CW8" s="611"/>
      <c r="CX8" s="611"/>
      <c r="CY8" s="612"/>
      <c r="CZ8" s="613">
        <v>39.9</v>
      </c>
      <c r="DA8" s="613"/>
      <c r="DB8" s="613"/>
      <c r="DC8" s="613"/>
      <c r="DD8" s="619">
        <v>257</v>
      </c>
      <c r="DE8" s="611"/>
      <c r="DF8" s="611"/>
      <c r="DG8" s="611"/>
      <c r="DH8" s="611"/>
      <c r="DI8" s="611"/>
      <c r="DJ8" s="611"/>
      <c r="DK8" s="611"/>
      <c r="DL8" s="611"/>
      <c r="DM8" s="611"/>
      <c r="DN8" s="611"/>
      <c r="DO8" s="611"/>
      <c r="DP8" s="612"/>
      <c r="DQ8" s="619">
        <v>3460696</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33314</v>
      </c>
      <c r="S9" s="611"/>
      <c r="T9" s="611"/>
      <c r="U9" s="611"/>
      <c r="V9" s="611"/>
      <c r="W9" s="611"/>
      <c r="X9" s="611"/>
      <c r="Y9" s="612"/>
      <c r="Z9" s="613">
        <v>0.2</v>
      </c>
      <c r="AA9" s="613"/>
      <c r="AB9" s="613"/>
      <c r="AC9" s="613"/>
      <c r="AD9" s="614">
        <v>33314</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1546418</v>
      </c>
      <c r="BH9" s="611"/>
      <c r="BI9" s="611"/>
      <c r="BJ9" s="611"/>
      <c r="BK9" s="611"/>
      <c r="BL9" s="611"/>
      <c r="BM9" s="611"/>
      <c r="BN9" s="612"/>
      <c r="BO9" s="613">
        <v>39.6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1800531</v>
      </c>
      <c r="CS9" s="611"/>
      <c r="CT9" s="611"/>
      <c r="CU9" s="611"/>
      <c r="CV9" s="611"/>
      <c r="CW9" s="611"/>
      <c r="CX9" s="611"/>
      <c r="CY9" s="612"/>
      <c r="CZ9" s="613">
        <v>11.5</v>
      </c>
      <c r="DA9" s="613"/>
      <c r="DB9" s="613"/>
      <c r="DC9" s="613"/>
      <c r="DD9" s="619">
        <v>15046</v>
      </c>
      <c r="DE9" s="611"/>
      <c r="DF9" s="611"/>
      <c r="DG9" s="611"/>
      <c r="DH9" s="611"/>
      <c r="DI9" s="611"/>
      <c r="DJ9" s="611"/>
      <c r="DK9" s="611"/>
      <c r="DL9" s="611"/>
      <c r="DM9" s="611"/>
      <c r="DN9" s="611"/>
      <c r="DO9" s="611"/>
      <c r="DP9" s="612"/>
      <c r="DQ9" s="619">
        <v>1515440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92763</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852251</v>
      </c>
      <c r="S11" s="611"/>
      <c r="T11" s="611"/>
      <c r="U11" s="611"/>
      <c r="V11" s="611"/>
      <c r="W11" s="611"/>
      <c r="X11" s="611"/>
      <c r="Y11" s="612"/>
      <c r="Z11" s="615">
        <v>5.0999999999999996</v>
      </c>
      <c r="AA11" s="616"/>
      <c r="AB11" s="616"/>
      <c r="AC11" s="622"/>
      <c r="AD11" s="619">
        <v>852251</v>
      </c>
      <c r="AE11" s="611"/>
      <c r="AF11" s="611"/>
      <c r="AG11" s="611"/>
      <c r="AH11" s="611"/>
      <c r="AI11" s="611"/>
      <c r="AJ11" s="611"/>
      <c r="AK11" s="612"/>
      <c r="AL11" s="615">
        <v>8.6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108187</v>
      </c>
      <c r="BH11" s="611"/>
      <c r="BI11" s="611"/>
      <c r="BJ11" s="611"/>
      <c r="BK11" s="611"/>
      <c r="BL11" s="611"/>
      <c r="BM11" s="611"/>
      <c r="BN11" s="612"/>
      <c r="BO11" s="613">
        <v>2.8</v>
      </c>
      <c r="BP11" s="613"/>
      <c r="BQ11" s="613"/>
      <c r="BR11" s="613"/>
      <c r="BS11" s="614">
        <v>7368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754627</v>
      </c>
      <c r="CS11" s="611"/>
      <c r="CT11" s="611"/>
      <c r="CU11" s="611"/>
      <c r="CV11" s="611"/>
      <c r="CW11" s="611"/>
      <c r="CX11" s="611"/>
      <c r="CY11" s="612"/>
      <c r="CZ11" s="613">
        <v>4.8</v>
      </c>
      <c r="DA11" s="613"/>
      <c r="DB11" s="613"/>
      <c r="DC11" s="613"/>
      <c r="DD11" s="619">
        <v>268571</v>
      </c>
      <c r="DE11" s="611"/>
      <c r="DF11" s="611"/>
      <c r="DG11" s="611"/>
      <c r="DH11" s="611"/>
      <c r="DI11" s="611"/>
      <c r="DJ11" s="611"/>
      <c r="DK11" s="611"/>
      <c r="DL11" s="611"/>
      <c r="DM11" s="611"/>
      <c r="DN11" s="611"/>
      <c r="DO11" s="611"/>
      <c r="DP11" s="612"/>
      <c r="DQ11" s="619">
        <v>447386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1691932</v>
      </c>
      <c r="BH12" s="611"/>
      <c r="BI12" s="611"/>
      <c r="BJ12" s="611"/>
      <c r="BK12" s="611"/>
      <c r="BL12" s="611"/>
      <c r="BM12" s="611"/>
      <c r="BN12" s="612"/>
      <c r="BO12" s="613">
        <v>43.3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338488</v>
      </c>
      <c r="CS12" s="611"/>
      <c r="CT12" s="611"/>
      <c r="CU12" s="611"/>
      <c r="CV12" s="611"/>
      <c r="CW12" s="611"/>
      <c r="CX12" s="611"/>
      <c r="CY12" s="612"/>
      <c r="CZ12" s="613">
        <v>2.2000000000000002</v>
      </c>
      <c r="DA12" s="613"/>
      <c r="DB12" s="613"/>
      <c r="DC12" s="613"/>
      <c r="DD12" s="619">
        <v>7809</v>
      </c>
      <c r="DE12" s="611"/>
      <c r="DF12" s="611"/>
      <c r="DG12" s="611"/>
      <c r="DH12" s="611"/>
      <c r="DI12" s="611"/>
      <c r="DJ12" s="611"/>
      <c r="DK12" s="611"/>
      <c r="DL12" s="611"/>
      <c r="DM12" s="611"/>
      <c r="DN12" s="611"/>
      <c r="DO12" s="611"/>
      <c r="DP12" s="612"/>
      <c r="DQ12" s="619">
        <v>225099</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1691588</v>
      </c>
      <c r="BH13" s="611"/>
      <c r="BI13" s="611"/>
      <c r="BJ13" s="611"/>
      <c r="BK13" s="611"/>
      <c r="BL13" s="611"/>
      <c r="BM13" s="611"/>
      <c r="BN13" s="612"/>
      <c r="BO13" s="613">
        <v>43.3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680217</v>
      </c>
      <c r="CS13" s="611"/>
      <c r="CT13" s="611"/>
      <c r="CU13" s="611"/>
      <c r="CV13" s="611"/>
      <c r="CW13" s="611"/>
      <c r="CX13" s="611"/>
      <c r="CY13" s="612"/>
      <c r="CZ13" s="613">
        <v>4.3</v>
      </c>
      <c r="DA13" s="613"/>
      <c r="DB13" s="613"/>
      <c r="DC13" s="613"/>
      <c r="DD13" s="619">
        <v>331845</v>
      </c>
      <c r="DE13" s="611"/>
      <c r="DF13" s="611"/>
      <c r="DG13" s="611"/>
      <c r="DH13" s="611"/>
      <c r="DI13" s="611"/>
      <c r="DJ13" s="611"/>
      <c r="DK13" s="611"/>
      <c r="DL13" s="611"/>
      <c r="DM13" s="611"/>
      <c r="DN13" s="611"/>
      <c r="DO13" s="611"/>
      <c r="DP13" s="612"/>
      <c r="DQ13" s="619">
        <v>552512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2582</v>
      </c>
      <c r="S14" s="611"/>
      <c r="T14" s="611"/>
      <c r="U14" s="611"/>
      <c r="V14" s="611"/>
      <c r="W14" s="611"/>
      <c r="X14" s="611"/>
      <c r="Y14" s="612"/>
      <c r="Z14" s="613">
        <v>0</v>
      </c>
      <c r="AA14" s="613"/>
      <c r="AB14" s="613"/>
      <c r="AC14" s="613"/>
      <c r="AD14" s="614">
        <v>2582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137047</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768128</v>
      </c>
      <c r="CS14" s="611"/>
      <c r="CT14" s="611"/>
      <c r="CU14" s="611"/>
      <c r="CV14" s="611"/>
      <c r="CW14" s="611"/>
      <c r="CX14" s="611"/>
      <c r="CY14" s="612"/>
      <c r="CZ14" s="613">
        <v>4.9000000000000004</v>
      </c>
      <c r="DA14" s="613"/>
      <c r="DB14" s="613"/>
      <c r="DC14" s="613"/>
      <c r="DD14" s="619">
        <v>71496</v>
      </c>
      <c r="DE14" s="611"/>
      <c r="DF14" s="611"/>
      <c r="DG14" s="611"/>
      <c r="DH14" s="611"/>
      <c r="DI14" s="611"/>
      <c r="DJ14" s="611"/>
      <c r="DK14" s="611"/>
      <c r="DL14" s="611"/>
      <c r="DM14" s="611"/>
      <c r="DN14" s="611"/>
      <c r="DO14" s="611"/>
      <c r="DP14" s="612"/>
      <c r="DQ14" s="619">
        <v>705236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269384</v>
      </c>
      <c r="BH15" s="611"/>
      <c r="BI15" s="611"/>
      <c r="BJ15" s="611"/>
      <c r="BK15" s="611"/>
      <c r="BL15" s="611"/>
      <c r="BM15" s="611"/>
      <c r="BN15" s="612"/>
      <c r="BO15" s="613">
        <v>6.9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1395997</v>
      </c>
      <c r="CS15" s="611"/>
      <c r="CT15" s="611"/>
      <c r="CU15" s="611"/>
      <c r="CV15" s="611"/>
      <c r="CW15" s="611"/>
      <c r="CX15" s="611"/>
      <c r="CY15" s="612"/>
      <c r="CZ15" s="613">
        <v>8.9</v>
      </c>
      <c r="DA15" s="613"/>
      <c r="DB15" s="613"/>
      <c r="DC15" s="613"/>
      <c r="DD15" s="619">
        <v>62798</v>
      </c>
      <c r="DE15" s="611"/>
      <c r="DF15" s="611"/>
      <c r="DG15" s="611"/>
      <c r="DH15" s="611"/>
      <c r="DI15" s="611"/>
      <c r="DJ15" s="611"/>
      <c r="DK15" s="611"/>
      <c r="DL15" s="611"/>
      <c r="DM15" s="611"/>
      <c r="DN15" s="611"/>
      <c r="DO15" s="611"/>
      <c r="DP15" s="612"/>
      <c r="DQ15" s="619">
        <v>1212727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36748</v>
      </c>
      <c r="S16" s="611"/>
      <c r="T16" s="611"/>
      <c r="U16" s="611"/>
      <c r="V16" s="611"/>
      <c r="W16" s="611"/>
      <c r="X16" s="611"/>
      <c r="Y16" s="612"/>
      <c r="Z16" s="613">
        <v>0.2</v>
      </c>
      <c r="AA16" s="613"/>
      <c r="AB16" s="613"/>
      <c r="AC16" s="613"/>
      <c r="AD16" s="614">
        <v>36748</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5587</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887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70494</v>
      </c>
      <c r="S17" s="611"/>
      <c r="T17" s="611"/>
      <c r="U17" s="611"/>
      <c r="V17" s="611"/>
      <c r="W17" s="611"/>
      <c r="X17" s="611"/>
      <c r="Y17" s="612"/>
      <c r="Z17" s="613">
        <v>0.4</v>
      </c>
      <c r="AA17" s="613"/>
      <c r="AB17" s="613"/>
      <c r="AC17" s="613"/>
      <c r="AD17" s="614">
        <v>70494</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1687141</v>
      </c>
      <c r="CS17" s="611"/>
      <c r="CT17" s="611"/>
      <c r="CU17" s="611"/>
      <c r="CV17" s="611"/>
      <c r="CW17" s="611"/>
      <c r="CX17" s="611"/>
      <c r="CY17" s="612"/>
      <c r="CZ17" s="613">
        <v>10.8</v>
      </c>
      <c r="DA17" s="613"/>
      <c r="DB17" s="613"/>
      <c r="DC17" s="613"/>
      <c r="DD17" s="619" t="s">
        <v>122</v>
      </c>
      <c r="DE17" s="611"/>
      <c r="DF17" s="611"/>
      <c r="DG17" s="611"/>
      <c r="DH17" s="611"/>
      <c r="DI17" s="611"/>
      <c r="DJ17" s="611"/>
      <c r="DK17" s="611"/>
      <c r="DL17" s="611"/>
      <c r="DM17" s="611"/>
      <c r="DN17" s="611"/>
      <c r="DO17" s="611"/>
      <c r="DP17" s="612"/>
      <c r="DQ17" s="619">
        <v>1687141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26870</v>
      </c>
      <c r="S18" s="611"/>
      <c r="T18" s="611"/>
      <c r="U18" s="611"/>
      <c r="V18" s="611"/>
      <c r="W18" s="611"/>
      <c r="X18" s="611"/>
      <c r="Y18" s="612"/>
      <c r="Z18" s="613">
        <v>0.2</v>
      </c>
      <c r="AA18" s="613"/>
      <c r="AB18" s="613"/>
      <c r="AC18" s="613"/>
      <c r="AD18" s="614">
        <v>26870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22473</v>
      </c>
      <c r="S19" s="611"/>
      <c r="T19" s="611"/>
      <c r="U19" s="611"/>
      <c r="V19" s="611"/>
      <c r="W19" s="611"/>
      <c r="X19" s="611"/>
      <c r="Y19" s="612"/>
      <c r="Z19" s="613">
        <v>0.1</v>
      </c>
      <c r="AA19" s="613"/>
      <c r="AB19" s="613"/>
      <c r="AC19" s="613"/>
      <c r="AD19" s="614">
        <v>22473</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4397</v>
      </c>
      <c r="S20" s="611"/>
      <c r="T20" s="611"/>
      <c r="U20" s="611"/>
      <c r="V20" s="611"/>
      <c r="W20" s="611"/>
      <c r="X20" s="611"/>
      <c r="Y20" s="612"/>
      <c r="Z20" s="613">
        <v>0</v>
      </c>
      <c r="AA20" s="613"/>
      <c r="AB20" s="613"/>
      <c r="AC20" s="613"/>
      <c r="AD20" s="614">
        <v>4397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15685856</v>
      </c>
      <c r="CS20" s="611"/>
      <c r="CT20" s="611"/>
      <c r="CU20" s="611"/>
      <c r="CV20" s="611"/>
      <c r="CW20" s="611"/>
      <c r="CX20" s="611"/>
      <c r="CY20" s="612"/>
      <c r="CZ20" s="613">
        <v>100</v>
      </c>
      <c r="DA20" s="613"/>
      <c r="DB20" s="613"/>
      <c r="DC20" s="613"/>
      <c r="DD20" s="619">
        <v>762848</v>
      </c>
      <c r="DE20" s="611"/>
      <c r="DF20" s="611"/>
      <c r="DG20" s="611"/>
      <c r="DH20" s="611"/>
      <c r="DI20" s="611"/>
      <c r="DJ20" s="611"/>
      <c r="DK20" s="611"/>
      <c r="DL20" s="611"/>
      <c r="DM20" s="611"/>
      <c r="DN20" s="611"/>
      <c r="DO20" s="611"/>
      <c r="DP20" s="612"/>
      <c r="DQ20" s="619">
        <v>11622189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5131906</v>
      </c>
      <c r="S21" s="611"/>
      <c r="T21" s="611"/>
      <c r="U21" s="611"/>
      <c r="V21" s="611"/>
      <c r="W21" s="611"/>
      <c r="X21" s="611"/>
      <c r="Y21" s="612"/>
      <c r="Z21" s="613">
        <v>30.6</v>
      </c>
      <c r="AA21" s="613"/>
      <c r="AB21" s="613"/>
      <c r="AC21" s="613"/>
      <c r="AD21" s="614">
        <v>4620569</v>
      </c>
      <c r="AE21" s="614"/>
      <c r="AF21" s="614"/>
      <c r="AG21" s="614"/>
      <c r="AH21" s="614"/>
      <c r="AI21" s="614"/>
      <c r="AJ21" s="614"/>
      <c r="AK21" s="614"/>
      <c r="AL21" s="615">
        <v>46.8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4620569</v>
      </c>
      <c r="S22" s="611"/>
      <c r="T22" s="611"/>
      <c r="U22" s="611"/>
      <c r="V22" s="611"/>
      <c r="W22" s="611"/>
      <c r="X22" s="611"/>
      <c r="Y22" s="612"/>
      <c r="Z22" s="613">
        <v>27.6</v>
      </c>
      <c r="AA22" s="613"/>
      <c r="AB22" s="613"/>
      <c r="AC22" s="613"/>
      <c r="AD22" s="614">
        <v>4620569</v>
      </c>
      <c r="AE22" s="614"/>
      <c r="AF22" s="614"/>
      <c r="AG22" s="614"/>
      <c r="AH22" s="614"/>
      <c r="AI22" s="614"/>
      <c r="AJ22" s="614"/>
      <c r="AK22" s="614"/>
      <c r="AL22" s="615">
        <v>46.8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511043</v>
      </c>
      <c r="S23" s="611"/>
      <c r="T23" s="611"/>
      <c r="U23" s="611"/>
      <c r="V23" s="611"/>
      <c r="W23" s="611"/>
      <c r="X23" s="611"/>
      <c r="Y23" s="612"/>
      <c r="Z23" s="613">
        <v>3.1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294</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8551400</v>
      </c>
      <c r="CS24" s="600"/>
      <c r="CT24" s="600"/>
      <c r="CU24" s="600"/>
      <c r="CV24" s="600"/>
      <c r="CW24" s="600"/>
      <c r="CX24" s="600"/>
      <c r="CY24" s="601"/>
      <c r="CZ24" s="604">
        <v>54.5</v>
      </c>
      <c r="DA24" s="605"/>
      <c r="DB24" s="605"/>
      <c r="DC24" s="621"/>
      <c r="DD24" s="640">
        <v>6019281</v>
      </c>
      <c r="DE24" s="600"/>
      <c r="DF24" s="600"/>
      <c r="DG24" s="600"/>
      <c r="DH24" s="600"/>
      <c r="DI24" s="600"/>
      <c r="DJ24" s="600"/>
      <c r="DK24" s="601"/>
      <c r="DL24" s="640">
        <v>5371791</v>
      </c>
      <c r="DM24" s="600"/>
      <c r="DN24" s="600"/>
      <c r="DO24" s="600"/>
      <c r="DP24" s="600"/>
      <c r="DQ24" s="600"/>
      <c r="DR24" s="600"/>
      <c r="DS24" s="600"/>
      <c r="DT24" s="600"/>
      <c r="DU24" s="600"/>
      <c r="DV24" s="601"/>
      <c r="DW24" s="604">
        <v>54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10309450</v>
      </c>
      <c r="S25" s="611"/>
      <c r="T25" s="611"/>
      <c r="U25" s="611"/>
      <c r="V25" s="611"/>
      <c r="W25" s="611"/>
      <c r="X25" s="611"/>
      <c r="Y25" s="612"/>
      <c r="Z25" s="613">
        <v>61.6</v>
      </c>
      <c r="AA25" s="613"/>
      <c r="AB25" s="613"/>
      <c r="AC25" s="613"/>
      <c r="AD25" s="614">
        <v>9798113</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3075060</v>
      </c>
      <c r="CS25" s="643"/>
      <c r="CT25" s="643"/>
      <c r="CU25" s="643"/>
      <c r="CV25" s="643"/>
      <c r="CW25" s="643"/>
      <c r="CX25" s="643"/>
      <c r="CY25" s="644"/>
      <c r="CZ25" s="615">
        <v>19.600000000000001</v>
      </c>
      <c r="DA25" s="641"/>
      <c r="DB25" s="641"/>
      <c r="DC25" s="645"/>
      <c r="DD25" s="619">
        <v>2799716</v>
      </c>
      <c r="DE25" s="643"/>
      <c r="DF25" s="643"/>
      <c r="DG25" s="643"/>
      <c r="DH25" s="643"/>
      <c r="DI25" s="643"/>
      <c r="DJ25" s="643"/>
      <c r="DK25" s="644"/>
      <c r="DL25" s="619">
        <v>2704186</v>
      </c>
      <c r="DM25" s="643"/>
      <c r="DN25" s="643"/>
      <c r="DO25" s="643"/>
      <c r="DP25" s="643"/>
      <c r="DQ25" s="643"/>
      <c r="DR25" s="643"/>
      <c r="DS25" s="643"/>
      <c r="DT25" s="643"/>
      <c r="DU25" s="643"/>
      <c r="DV25" s="644"/>
      <c r="DW25" s="615">
        <v>27.2</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5015</v>
      </c>
      <c r="S26" s="611"/>
      <c r="T26" s="611"/>
      <c r="U26" s="611"/>
      <c r="V26" s="611"/>
      <c r="W26" s="611"/>
      <c r="X26" s="611"/>
      <c r="Y26" s="612"/>
      <c r="Z26" s="613">
        <v>0</v>
      </c>
      <c r="AA26" s="613"/>
      <c r="AB26" s="613"/>
      <c r="AC26" s="613"/>
      <c r="AD26" s="614">
        <v>5015</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1754867</v>
      </c>
      <c r="CS26" s="611"/>
      <c r="CT26" s="611"/>
      <c r="CU26" s="611"/>
      <c r="CV26" s="611"/>
      <c r="CW26" s="611"/>
      <c r="CX26" s="611"/>
      <c r="CY26" s="612"/>
      <c r="CZ26" s="615">
        <v>11.2</v>
      </c>
      <c r="DA26" s="641"/>
      <c r="DB26" s="641"/>
      <c r="DC26" s="645"/>
      <c r="DD26" s="619">
        <v>1586764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128200</v>
      </c>
      <c r="S27" s="611"/>
      <c r="T27" s="611"/>
      <c r="U27" s="611"/>
      <c r="V27" s="611"/>
      <c r="W27" s="611"/>
      <c r="X27" s="611"/>
      <c r="Y27" s="612"/>
      <c r="Z27" s="613">
        <v>0.8</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3906519</v>
      </c>
      <c r="BH27" s="611"/>
      <c r="BI27" s="611"/>
      <c r="BJ27" s="611"/>
      <c r="BK27" s="611"/>
      <c r="BL27" s="611"/>
      <c r="BM27" s="611"/>
      <c r="BN27" s="612"/>
      <c r="BO27" s="613">
        <v>100</v>
      </c>
      <c r="BP27" s="613"/>
      <c r="BQ27" s="613"/>
      <c r="BR27" s="613"/>
      <c r="BS27" s="614">
        <v>7368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3789312</v>
      </c>
      <c r="CS27" s="643"/>
      <c r="CT27" s="643"/>
      <c r="CU27" s="643"/>
      <c r="CV27" s="643"/>
      <c r="CW27" s="643"/>
      <c r="CX27" s="643"/>
      <c r="CY27" s="644"/>
      <c r="CZ27" s="615">
        <v>24.2</v>
      </c>
      <c r="DA27" s="641"/>
      <c r="DB27" s="641"/>
      <c r="DC27" s="645"/>
      <c r="DD27" s="619">
        <v>1532537</v>
      </c>
      <c r="DE27" s="643"/>
      <c r="DF27" s="643"/>
      <c r="DG27" s="643"/>
      <c r="DH27" s="643"/>
      <c r="DI27" s="643"/>
      <c r="DJ27" s="643"/>
      <c r="DK27" s="644"/>
      <c r="DL27" s="619">
        <v>980577</v>
      </c>
      <c r="DM27" s="643"/>
      <c r="DN27" s="643"/>
      <c r="DO27" s="643"/>
      <c r="DP27" s="643"/>
      <c r="DQ27" s="643"/>
      <c r="DR27" s="643"/>
      <c r="DS27" s="643"/>
      <c r="DT27" s="643"/>
      <c r="DU27" s="643"/>
      <c r="DV27" s="644"/>
      <c r="DW27" s="615">
        <v>9.9</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67955</v>
      </c>
      <c r="S28" s="611"/>
      <c r="T28" s="611"/>
      <c r="U28" s="611"/>
      <c r="V28" s="611"/>
      <c r="W28" s="611"/>
      <c r="X28" s="611"/>
      <c r="Y28" s="612"/>
      <c r="Z28" s="613">
        <v>0.4</v>
      </c>
      <c r="AA28" s="613"/>
      <c r="AB28" s="613"/>
      <c r="AC28" s="613"/>
      <c r="AD28" s="614">
        <v>22723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1687028</v>
      </c>
      <c r="CS28" s="611"/>
      <c r="CT28" s="611"/>
      <c r="CU28" s="611"/>
      <c r="CV28" s="611"/>
      <c r="CW28" s="611"/>
      <c r="CX28" s="611"/>
      <c r="CY28" s="612"/>
      <c r="CZ28" s="615">
        <v>10.8</v>
      </c>
      <c r="DA28" s="641"/>
      <c r="DB28" s="641"/>
      <c r="DC28" s="645"/>
      <c r="DD28" s="619">
        <v>1687028</v>
      </c>
      <c r="DE28" s="611"/>
      <c r="DF28" s="611"/>
      <c r="DG28" s="611"/>
      <c r="DH28" s="611"/>
      <c r="DI28" s="611"/>
      <c r="DJ28" s="611"/>
      <c r="DK28" s="612"/>
      <c r="DL28" s="619">
        <v>1687028</v>
      </c>
      <c r="DM28" s="611"/>
      <c r="DN28" s="611"/>
      <c r="DO28" s="611"/>
      <c r="DP28" s="611"/>
      <c r="DQ28" s="611"/>
      <c r="DR28" s="611"/>
      <c r="DS28" s="611"/>
      <c r="DT28" s="611"/>
      <c r="DU28" s="611"/>
      <c r="DV28" s="612"/>
      <c r="DW28" s="615">
        <v>17</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69738</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1687028</v>
      </c>
      <c r="CS29" s="643"/>
      <c r="CT29" s="643"/>
      <c r="CU29" s="643"/>
      <c r="CV29" s="643"/>
      <c r="CW29" s="643"/>
      <c r="CX29" s="643"/>
      <c r="CY29" s="644"/>
      <c r="CZ29" s="615">
        <v>10.8</v>
      </c>
      <c r="DA29" s="641"/>
      <c r="DB29" s="641"/>
      <c r="DC29" s="645"/>
      <c r="DD29" s="619">
        <v>1687028</v>
      </c>
      <c r="DE29" s="643"/>
      <c r="DF29" s="643"/>
      <c r="DG29" s="643"/>
      <c r="DH29" s="643"/>
      <c r="DI29" s="643"/>
      <c r="DJ29" s="643"/>
      <c r="DK29" s="644"/>
      <c r="DL29" s="619">
        <v>1687028</v>
      </c>
      <c r="DM29" s="643"/>
      <c r="DN29" s="643"/>
      <c r="DO29" s="643"/>
      <c r="DP29" s="643"/>
      <c r="DQ29" s="643"/>
      <c r="DR29" s="643"/>
      <c r="DS29" s="643"/>
      <c r="DT29" s="643"/>
      <c r="DU29" s="643"/>
      <c r="DV29" s="644"/>
      <c r="DW29" s="615">
        <v>17</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2787202</v>
      </c>
      <c r="S30" s="611"/>
      <c r="T30" s="611"/>
      <c r="U30" s="611"/>
      <c r="V30" s="611"/>
      <c r="W30" s="611"/>
      <c r="X30" s="611"/>
      <c r="Y30" s="612"/>
      <c r="Z30" s="613">
        <v>16.600000000000001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1641539</v>
      </c>
      <c r="CS30" s="611"/>
      <c r="CT30" s="611"/>
      <c r="CU30" s="611"/>
      <c r="CV30" s="611"/>
      <c r="CW30" s="611"/>
      <c r="CX30" s="611"/>
      <c r="CY30" s="612"/>
      <c r="CZ30" s="615">
        <v>10.5</v>
      </c>
      <c r="DA30" s="641"/>
      <c r="DB30" s="641"/>
      <c r="DC30" s="645"/>
      <c r="DD30" s="619">
        <v>1641539</v>
      </c>
      <c r="DE30" s="611"/>
      <c r="DF30" s="611"/>
      <c r="DG30" s="611"/>
      <c r="DH30" s="611"/>
      <c r="DI30" s="611"/>
      <c r="DJ30" s="611"/>
      <c r="DK30" s="612"/>
      <c r="DL30" s="619">
        <v>1641539</v>
      </c>
      <c r="DM30" s="611"/>
      <c r="DN30" s="611"/>
      <c r="DO30" s="611"/>
      <c r="DP30" s="611"/>
      <c r="DQ30" s="611"/>
      <c r="DR30" s="611"/>
      <c r="DS30" s="611"/>
      <c r="DT30" s="611"/>
      <c r="DU30" s="611"/>
      <c r="DV30" s="612"/>
      <c r="DW30" s="615">
        <v>16.5</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98.2</v>
      </c>
      <c r="BH31" s="654"/>
      <c r="BI31" s="654"/>
      <c r="BJ31" s="654"/>
      <c r="BK31" s="654"/>
      <c r="BL31" s="654"/>
      <c r="BM31" s="605">
        <v>92.5</v>
      </c>
      <c r="BN31" s="654"/>
      <c r="BO31" s="654"/>
      <c r="BP31" s="654"/>
      <c r="BQ31" s="655"/>
      <c r="BR31" s="666">
        <v>98.4</v>
      </c>
      <c r="BS31" s="654"/>
      <c r="BT31" s="654"/>
      <c r="BU31" s="654"/>
      <c r="BV31" s="654"/>
      <c r="BW31" s="654"/>
      <c r="BX31" s="605">
        <v>92.8</v>
      </c>
      <c r="BY31" s="654"/>
      <c r="BZ31" s="654"/>
      <c r="CA31" s="654"/>
      <c r="CB31" s="655"/>
      <c r="CD31" s="648"/>
      <c r="CE31" s="649"/>
      <c r="CF31" s="607" t="s">
        <v>300</v>
      </c>
      <c r="CG31" s="608"/>
      <c r="CH31" s="608"/>
      <c r="CI31" s="608"/>
      <c r="CJ31" s="608"/>
      <c r="CK31" s="608"/>
      <c r="CL31" s="608"/>
      <c r="CM31" s="608"/>
      <c r="CN31" s="608"/>
      <c r="CO31" s="608"/>
      <c r="CP31" s="608"/>
      <c r="CQ31" s="609"/>
      <c r="CR31" s="610">
        <v>45489</v>
      </c>
      <c r="CS31" s="643"/>
      <c r="CT31" s="643"/>
      <c r="CU31" s="643"/>
      <c r="CV31" s="643"/>
      <c r="CW31" s="643"/>
      <c r="CX31" s="643"/>
      <c r="CY31" s="644"/>
      <c r="CZ31" s="615">
        <v>0.3</v>
      </c>
      <c r="DA31" s="641"/>
      <c r="DB31" s="641"/>
      <c r="DC31" s="645"/>
      <c r="DD31" s="619">
        <v>45489</v>
      </c>
      <c r="DE31" s="643"/>
      <c r="DF31" s="643"/>
      <c r="DG31" s="643"/>
      <c r="DH31" s="643"/>
      <c r="DI31" s="643"/>
      <c r="DJ31" s="643"/>
      <c r="DK31" s="644"/>
      <c r="DL31" s="619">
        <v>45489</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1174899</v>
      </c>
      <c r="S32" s="611"/>
      <c r="T32" s="611"/>
      <c r="U32" s="611"/>
      <c r="V32" s="611"/>
      <c r="W32" s="611"/>
      <c r="X32" s="611"/>
      <c r="Y32" s="612"/>
      <c r="Z32" s="613">
        <v>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98.3</v>
      </c>
      <c r="BH32" s="643"/>
      <c r="BI32" s="643"/>
      <c r="BJ32" s="643"/>
      <c r="BK32" s="643"/>
      <c r="BL32" s="643"/>
      <c r="BM32" s="616">
        <v>93.7</v>
      </c>
      <c r="BN32" s="643"/>
      <c r="BO32" s="643"/>
      <c r="BP32" s="643"/>
      <c r="BQ32" s="665"/>
      <c r="BR32" s="667">
        <v>98.5</v>
      </c>
      <c r="BS32" s="643"/>
      <c r="BT32" s="643"/>
      <c r="BU32" s="643"/>
      <c r="BV32" s="643"/>
      <c r="BW32" s="643"/>
      <c r="BX32" s="616">
        <v>94.1</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62766</v>
      </c>
      <c r="S33" s="611"/>
      <c r="T33" s="611"/>
      <c r="U33" s="611"/>
      <c r="V33" s="611"/>
      <c r="W33" s="611"/>
      <c r="X33" s="611"/>
      <c r="Y33" s="612"/>
      <c r="Z33" s="613">
        <v>0.4</v>
      </c>
      <c r="AA33" s="613"/>
      <c r="AB33" s="613"/>
      <c r="AC33" s="613"/>
      <c r="AD33" s="614">
        <v>33922</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97.9</v>
      </c>
      <c r="BH33" s="669"/>
      <c r="BI33" s="669"/>
      <c r="BJ33" s="669"/>
      <c r="BK33" s="669"/>
      <c r="BL33" s="669"/>
      <c r="BM33" s="670">
        <v>90.4</v>
      </c>
      <c r="BN33" s="669"/>
      <c r="BO33" s="669"/>
      <c r="BP33" s="669"/>
      <c r="BQ33" s="671"/>
      <c r="BR33" s="668">
        <v>98.1</v>
      </c>
      <c r="BS33" s="669"/>
      <c r="BT33" s="669"/>
      <c r="BU33" s="669"/>
      <c r="BV33" s="669"/>
      <c r="BW33" s="669"/>
      <c r="BX33" s="670">
        <v>90.7</v>
      </c>
      <c r="BY33" s="669"/>
      <c r="BZ33" s="669"/>
      <c r="CA33" s="669"/>
      <c r="CB33" s="671"/>
      <c r="CD33" s="607" t="s">
        <v>307</v>
      </c>
      <c r="CE33" s="608"/>
      <c r="CF33" s="608"/>
      <c r="CG33" s="608"/>
      <c r="CH33" s="608"/>
      <c r="CI33" s="608"/>
      <c r="CJ33" s="608"/>
      <c r="CK33" s="608"/>
      <c r="CL33" s="608"/>
      <c r="CM33" s="608"/>
      <c r="CN33" s="608"/>
      <c r="CO33" s="608"/>
      <c r="CP33" s="608"/>
      <c r="CQ33" s="609"/>
      <c r="CR33" s="610">
        <v>6366021</v>
      </c>
      <c r="CS33" s="643"/>
      <c r="CT33" s="643"/>
      <c r="CU33" s="643"/>
      <c r="CV33" s="643"/>
      <c r="CW33" s="643"/>
      <c r="CX33" s="643"/>
      <c r="CY33" s="644"/>
      <c r="CZ33" s="615">
        <v>40.6</v>
      </c>
      <c r="DA33" s="641"/>
      <c r="DB33" s="641"/>
      <c r="DC33" s="645"/>
      <c r="DD33" s="619">
        <v>5206897</v>
      </c>
      <c r="DE33" s="643"/>
      <c r="DF33" s="643"/>
      <c r="DG33" s="643"/>
      <c r="DH33" s="643"/>
      <c r="DI33" s="643"/>
      <c r="DJ33" s="643"/>
      <c r="DK33" s="644"/>
      <c r="DL33" s="619">
        <v>4280701</v>
      </c>
      <c r="DM33" s="643"/>
      <c r="DN33" s="643"/>
      <c r="DO33" s="643"/>
      <c r="DP33" s="643"/>
      <c r="DQ33" s="643"/>
      <c r="DR33" s="643"/>
      <c r="DS33" s="643"/>
      <c r="DT33" s="643"/>
      <c r="DU33" s="643"/>
      <c r="DV33" s="644"/>
      <c r="DW33" s="615">
        <v>43</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37489</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1850350</v>
      </c>
      <c r="CS34" s="611"/>
      <c r="CT34" s="611"/>
      <c r="CU34" s="611"/>
      <c r="CV34" s="611"/>
      <c r="CW34" s="611"/>
      <c r="CX34" s="611"/>
      <c r="CY34" s="612"/>
      <c r="CZ34" s="615">
        <v>11.8</v>
      </c>
      <c r="DA34" s="641"/>
      <c r="DB34" s="641"/>
      <c r="DC34" s="645"/>
      <c r="DD34" s="619">
        <v>1426938</v>
      </c>
      <c r="DE34" s="611"/>
      <c r="DF34" s="611"/>
      <c r="DG34" s="611"/>
      <c r="DH34" s="611"/>
      <c r="DI34" s="611"/>
      <c r="DJ34" s="611"/>
      <c r="DK34" s="612"/>
      <c r="DL34" s="619">
        <v>1271139</v>
      </c>
      <c r="DM34" s="611"/>
      <c r="DN34" s="611"/>
      <c r="DO34" s="611"/>
      <c r="DP34" s="611"/>
      <c r="DQ34" s="611"/>
      <c r="DR34" s="611"/>
      <c r="DS34" s="611"/>
      <c r="DT34" s="611"/>
      <c r="DU34" s="611"/>
      <c r="DV34" s="612"/>
      <c r="DW34" s="615">
        <v>12.8</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866482</v>
      </c>
      <c r="S35" s="611"/>
      <c r="T35" s="611"/>
      <c r="U35" s="611"/>
      <c r="V35" s="611"/>
      <c r="W35" s="611"/>
      <c r="X35" s="611"/>
      <c r="Y35" s="612"/>
      <c r="Z35" s="613">
        <v>5.2</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249764</v>
      </c>
      <c r="CS35" s="643"/>
      <c r="CT35" s="643"/>
      <c r="CU35" s="643"/>
      <c r="CV35" s="643"/>
      <c r="CW35" s="643"/>
      <c r="CX35" s="643"/>
      <c r="CY35" s="644"/>
      <c r="CZ35" s="615">
        <v>1.6</v>
      </c>
      <c r="DA35" s="641"/>
      <c r="DB35" s="641"/>
      <c r="DC35" s="645"/>
      <c r="DD35" s="619">
        <v>239152</v>
      </c>
      <c r="DE35" s="643"/>
      <c r="DF35" s="643"/>
      <c r="DG35" s="643"/>
      <c r="DH35" s="643"/>
      <c r="DI35" s="643"/>
      <c r="DJ35" s="643"/>
      <c r="DK35" s="644"/>
      <c r="DL35" s="619">
        <v>239152</v>
      </c>
      <c r="DM35" s="643"/>
      <c r="DN35" s="643"/>
      <c r="DO35" s="643"/>
      <c r="DP35" s="643"/>
      <c r="DQ35" s="643"/>
      <c r="DR35" s="643"/>
      <c r="DS35" s="643"/>
      <c r="DT35" s="643"/>
      <c r="DU35" s="643"/>
      <c r="DV35" s="644"/>
      <c r="DW35" s="615">
        <v>2.4</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537547</v>
      </c>
      <c r="S36" s="611"/>
      <c r="T36" s="611"/>
      <c r="U36" s="611"/>
      <c r="V36" s="611"/>
      <c r="W36" s="611"/>
      <c r="X36" s="611"/>
      <c r="Y36" s="612"/>
      <c r="Z36" s="613">
        <v>3.2</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2247615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119017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2430056</v>
      </c>
      <c r="CS36" s="611"/>
      <c r="CT36" s="611"/>
      <c r="CU36" s="611"/>
      <c r="CV36" s="611"/>
      <c r="CW36" s="611"/>
      <c r="CX36" s="611"/>
      <c r="CY36" s="612"/>
      <c r="CZ36" s="615">
        <v>15.5</v>
      </c>
      <c r="DA36" s="641"/>
      <c r="DB36" s="641"/>
      <c r="DC36" s="645"/>
      <c r="DD36" s="619">
        <v>2135354</v>
      </c>
      <c r="DE36" s="611"/>
      <c r="DF36" s="611"/>
      <c r="DG36" s="611"/>
      <c r="DH36" s="611"/>
      <c r="DI36" s="611"/>
      <c r="DJ36" s="611"/>
      <c r="DK36" s="612"/>
      <c r="DL36" s="619">
        <v>1595258</v>
      </c>
      <c r="DM36" s="611"/>
      <c r="DN36" s="611"/>
      <c r="DO36" s="611"/>
      <c r="DP36" s="611"/>
      <c r="DQ36" s="611"/>
      <c r="DR36" s="611"/>
      <c r="DS36" s="611"/>
      <c r="DT36" s="611"/>
      <c r="DU36" s="611"/>
      <c r="DV36" s="612"/>
      <c r="DW36" s="615">
        <v>16</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374753</v>
      </c>
      <c r="S37" s="611"/>
      <c r="T37" s="611"/>
      <c r="U37" s="611"/>
      <c r="V37" s="611"/>
      <c r="W37" s="611"/>
      <c r="X37" s="611"/>
      <c r="Y37" s="612"/>
      <c r="Z37" s="613">
        <v>2.2000000000000002</v>
      </c>
      <c r="AA37" s="613"/>
      <c r="AB37" s="613"/>
      <c r="AC37" s="613"/>
      <c r="AD37" s="614">
        <v>16716</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599696</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110359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948885</v>
      </c>
      <c r="CS37" s="643"/>
      <c r="CT37" s="643"/>
      <c r="CU37" s="643"/>
      <c r="CV37" s="643"/>
      <c r="CW37" s="643"/>
      <c r="CX37" s="643"/>
      <c r="CY37" s="644"/>
      <c r="CZ37" s="615">
        <v>6</v>
      </c>
      <c r="DA37" s="641"/>
      <c r="DB37" s="641"/>
      <c r="DC37" s="645"/>
      <c r="DD37" s="619">
        <v>948885</v>
      </c>
      <c r="DE37" s="643"/>
      <c r="DF37" s="643"/>
      <c r="DG37" s="643"/>
      <c r="DH37" s="643"/>
      <c r="DI37" s="643"/>
      <c r="DJ37" s="643"/>
      <c r="DK37" s="644"/>
      <c r="DL37" s="619">
        <v>889307</v>
      </c>
      <c r="DM37" s="643"/>
      <c r="DN37" s="643"/>
      <c r="DO37" s="643"/>
      <c r="DP37" s="643"/>
      <c r="DQ37" s="643"/>
      <c r="DR37" s="643"/>
      <c r="DS37" s="643"/>
      <c r="DT37" s="643"/>
      <c r="DU37" s="643"/>
      <c r="DV37" s="644"/>
      <c r="DW37" s="615">
        <v>8.9</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323397</v>
      </c>
      <c r="S38" s="611"/>
      <c r="T38" s="611"/>
      <c r="U38" s="611"/>
      <c r="V38" s="611"/>
      <c r="W38" s="611"/>
      <c r="X38" s="611"/>
      <c r="Y38" s="612"/>
      <c r="Z38" s="613">
        <v>1.9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116042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5429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1531877</v>
      </c>
      <c r="CS38" s="611"/>
      <c r="CT38" s="611"/>
      <c r="CU38" s="611"/>
      <c r="CV38" s="611"/>
      <c r="CW38" s="611"/>
      <c r="CX38" s="611"/>
      <c r="CY38" s="612"/>
      <c r="CZ38" s="615">
        <v>9.8000000000000007</v>
      </c>
      <c r="DA38" s="641"/>
      <c r="DB38" s="641"/>
      <c r="DC38" s="645"/>
      <c r="DD38" s="619">
        <v>1227971</v>
      </c>
      <c r="DE38" s="611"/>
      <c r="DF38" s="611"/>
      <c r="DG38" s="611"/>
      <c r="DH38" s="611"/>
      <c r="DI38" s="611"/>
      <c r="DJ38" s="611"/>
      <c r="DK38" s="612"/>
      <c r="DL38" s="619">
        <v>1175152</v>
      </c>
      <c r="DM38" s="611"/>
      <c r="DN38" s="611"/>
      <c r="DO38" s="611"/>
      <c r="DP38" s="611"/>
      <c r="DQ38" s="611"/>
      <c r="DR38" s="611"/>
      <c r="DS38" s="611"/>
      <c r="DT38" s="611"/>
      <c r="DU38" s="611"/>
      <c r="DV38" s="612"/>
      <c r="DW38" s="615">
        <v>11.8</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8610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88926</v>
      </c>
      <c r="CS39" s="643"/>
      <c r="CT39" s="643"/>
      <c r="CU39" s="643"/>
      <c r="CV39" s="643"/>
      <c r="CW39" s="643"/>
      <c r="CX39" s="643"/>
      <c r="CY39" s="644"/>
      <c r="CZ39" s="615">
        <v>0.6</v>
      </c>
      <c r="DA39" s="641"/>
      <c r="DB39" s="641"/>
      <c r="DC39" s="645"/>
      <c r="DD39" s="619">
        <v>52434</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68897</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215048</v>
      </c>
      <c r="CS40" s="611"/>
      <c r="CT40" s="611"/>
      <c r="CU40" s="611"/>
      <c r="CV40" s="611"/>
      <c r="CW40" s="611"/>
      <c r="CX40" s="611"/>
      <c r="CY40" s="612"/>
      <c r="CZ40" s="615">
        <v>1.4</v>
      </c>
      <c r="DA40" s="641"/>
      <c r="DB40" s="641"/>
      <c r="DC40" s="645"/>
      <c r="DD40" s="619">
        <v>125048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16744893</v>
      </c>
      <c r="S41" s="683"/>
      <c r="T41" s="683"/>
      <c r="U41" s="683"/>
      <c r="V41" s="683"/>
      <c r="W41" s="683"/>
      <c r="X41" s="683"/>
      <c r="Y41" s="687"/>
      <c r="Z41" s="688">
        <v>100</v>
      </c>
      <c r="AA41" s="688"/>
      <c r="AB41" s="688"/>
      <c r="AC41" s="688"/>
      <c r="AD41" s="689">
        <v>9876489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307060</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1224817</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347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768435</v>
      </c>
      <c r="CS42" s="643"/>
      <c r="CT42" s="643"/>
      <c r="CU42" s="643"/>
      <c r="CV42" s="643"/>
      <c r="CW42" s="643"/>
      <c r="CX42" s="643"/>
      <c r="CY42" s="644"/>
      <c r="CZ42" s="615">
        <v>4.9000000000000004</v>
      </c>
      <c r="DA42" s="641"/>
      <c r="DB42" s="641"/>
      <c r="DC42" s="645"/>
      <c r="DD42" s="619">
        <v>396011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16070</v>
      </c>
      <c r="CS43" s="643"/>
      <c r="CT43" s="643"/>
      <c r="CU43" s="643"/>
      <c r="CV43" s="643"/>
      <c r="CW43" s="643"/>
      <c r="CX43" s="643"/>
      <c r="CY43" s="644"/>
      <c r="CZ43" s="615">
        <v>0.1</v>
      </c>
      <c r="DA43" s="641"/>
      <c r="DB43" s="641"/>
      <c r="DC43" s="645"/>
      <c r="DD43" s="619">
        <v>16070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762848</v>
      </c>
      <c r="CS44" s="611"/>
      <c r="CT44" s="611"/>
      <c r="CU44" s="611"/>
      <c r="CV44" s="611"/>
      <c r="CW44" s="611"/>
      <c r="CX44" s="611"/>
      <c r="CY44" s="612"/>
      <c r="CZ44" s="615">
        <v>4.9000000000000004</v>
      </c>
      <c r="DA44" s="616"/>
      <c r="DB44" s="616"/>
      <c r="DC44" s="622"/>
      <c r="DD44" s="619">
        <v>395124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46559</v>
      </c>
      <c r="CS45" s="643"/>
      <c r="CT45" s="643"/>
      <c r="CU45" s="643"/>
      <c r="CV45" s="643"/>
      <c r="CW45" s="643"/>
      <c r="CX45" s="643"/>
      <c r="CY45" s="644"/>
      <c r="CZ45" s="615">
        <v>0.3</v>
      </c>
      <c r="DA45" s="641"/>
      <c r="DB45" s="641"/>
      <c r="DC45" s="645"/>
      <c r="DD45" s="619">
        <v>9902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528855</v>
      </c>
      <c r="CS46" s="611"/>
      <c r="CT46" s="611"/>
      <c r="CU46" s="611"/>
      <c r="CV46" s="611"/>
      <c r="CW46" s="611"/>
      <c r="CX46" s="611"/>
      <c r="CY46" s="612"/>
      <c r="CZ46" s="615">
        <v>3.4</v>
      </c>
      <c r="DA46" s="616"/>
      <c r="DB46" s="616"/>
      <c r="DC46" s="622"/>
      <c r="DD46" s="619">
        <v>290157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5587</v>
      </c>
      <c r="CS47" s="643"/>
      <c r="CT47" s="643"/>
      <c r="CU47" s="643"/>
      <c r="CV47" s="643"/>
      <c r="CW47" s="643"/>
      <c r="CX47" s="643"/>
      <c r="CY47" s="644"/>
      <c r="CZ47" s="615">
        <v>0</v>
      </c>
      <c r="DA47" s="641"/>
      <c r="DB47" s="641"/>
      <c r="DC47" s="645"/>
      <c r="DD47" s="619">
        <v>887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15685856</v>
      </c>
      <c r="CS49" s="669"/>
      <c r="CT49" s="669"/>
      <c r="CU49" s="669"/>
      <c r="CV49" s="669"/>
      <c r="CW49" s="669"/>
      <c r="CX49" s="669"/>
      <c r="CY49" s="698"/>
      <c r="CZ49" s="690">
        <v>100</v>
      </c>
      <c r="DA49" s="699"/>
      <c r="DB49" s="699"/>
      <c r="DC49" s="700"/>
      <c r="DD49" s="701">
        <v>11622189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UymxrrE9BWpwMdajMRezBMpzbenJNR29ovB/nX1y2PTgT6Sg/GyOFdblEkbkbQktDaaJ1iI31X8/Gl/rMsj/g==" saltValue="6OXAHFD8NIOc1qH8Kb2Z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16745</v>
      </c>
      <c r="R7" s="740"/>
      <c r="S7" s="740"/>
      <c r="T7" s="740"/>
      <c r="U7" s="740"/>
      <c r="V7" s="740">
        <v>15686</v>
      </c>
      <c r="W7" s="740"/>
      <c r="X7" s="740"/>
      <c r="Y7" s="740"/>
      <c r="Z7" s="740"/>
      <c r="AA7" s="740">
        <v>1059</v>
      </c>
      <c r="AB7" s="740"/>
      <c r="AC7" s="740"/>
      <c r="AD7" s="740"/>
      <c r="AE7" s="741"/>
      <c r="AF7" s="742">
        <v>1051</v>
      </c>
      <c r="AG7" s="743"/>
      <c r="AH7" s="743"/>
      <c r="AI7" s="743"/>
      <c r="AJ7" s="744"/>
      <c r="AK7" s="745">
        <v>866</v>
      </c>
      <c r="AL7" s="746"/>
      <c r="AM7" s="746"/>
      <c r="AN7" s="746"/>
      <c r="AO7" s="746"/>
      <c r="AP7" s="746">
        <v>12705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v>4</v>
      </c>
      <c r="CI7" s="731"/>
      <c r="CJ7" s="731"/>
      <c r="CK7" s="731"/>
      <c r="CL7" s="732"/>
      <c r="CM7" s="730">
        <v>89</v>
      </c>
      <c r="CN7" s="731"/>
      <c r="CO7" s="731"/>
      <c r="CP7" s="731"/>
      <c r="CQ7" s="732"/>
      <c r="CR7" s="730">
        <v>2</v>
      </c>
      <c r="CS7" s="731"/>
      <c r="CT7" s="731"/>
      <c r="CU7" s="731"/>
      <c r="CV7" s="732"/>
      <c r="CW7" s="730" t="s">
        <v>545</v>
      </c>
      <c r="CX7" s="731"/>
      <c r="CY7" s="731"/>
      <c r="CZ7" s="731"/>
      <c r="DA7" s="732"/>
      <c r="DB7" s="730" t="s">
        <v>545</v>
      </c>
      <c r="DC7" s="731"/>
      <c r="DD7" s="731"/>
      <c r="DE7" s="731"/>
      <c r="DF7" s="732"/>
      <c r="DG7" s="730" t="s">
        <v>545</v>
      </c>
      <c r="DH7" s="731"/>
      <c r="DI7" s="731"/>
      <c r="DJ7" s="731"/>
      <c r="DK7" s="732"/>
      <c r="DL7" s="730" t="s">
        <v>545</v>
      </c>
      <c r="DM7" s="731"/>
      <c r="DN7" s="731"/>
      <c r="DO7" s="731"/>
      <c r="DP7" s="732"/>
      <c r="DQ7" s="730" t="s">
        <v>545</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16745</v>
      </c>
      <c r="R23" s="780"/>
      <c r="S23" s="780"/>
      <c r="T23" s="780"/>
      <c r="U23" s="780"/>
      <c r="V23" s="780">
        <v>15686</v>
      </c>
      <c r="W23" s="780"/>
      <c r="X23" s="780"/>
      <c r="Y23" s="780"/>
      <c r="Z23" s="780"/>
      <c r="AA23" s="780">
        <v>1059</v>
      </c>
      <c r="AB23" s="780"/>
      <c r="AC23" s="780"/>
      <c r="AD23" s="780"/>
      <c r="AE23" s="781"/>
      <c r="AF23" s="782">
        <v>1051</v>
      </c>
      <c r="AG23" s="780"/>
      <c r="AH23" s="780"/>
      <c r="AI23" s="780"/>
      <c r="AJ23" s="783"/>
      <c r="AK23" s="784"/>
      <c r="AL23" s="785"/>
      <c r="AM23" s="785"/>
      <c r="AN23" s="785"/>
      <c r="AO23" s="785"/>
      <c r="AP23" s="780">
        <v>12705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4515</v>
      </c>
      <c r="R28" s="810"/>
      <c r="S28" s="810"/>
      <c r="T28" s="810"/>
      <c r="U28" s="810"/>
      <c r="V28" s="810">
        <v>4396</v>
      </c>
      <c r="W28" s="810"/>
      <c r="X28" s="810"/>
      <c r="Y28" s="810"/>
      <c r="Z28" s="810"/>
      <c r="AA28" s="810">
        <v>119</v>
      </c>
      <c r="AB28" s="810"/>
      <c r="AC28" s="810"/>
      <c r="AD28" s="810"/>
      <c r="AE28" s="811"/>
      <c r="AF28" s="812">
        <v>119</v>
      </c>
      <c r="AG28" s="810"/>
      <c r="AH28" s="810"/>
      <c r="AI28" s="810"/>
      <c r="AJ28" s="813"/>
      <c r="AK28" s="814">
        <v>514</v>
      </c>
      <c r="AL28" s="815"/>
      <c r="AM28" s="815"/>
      <c r="AN28" s="815"/>
      <c r="AO28" s="815"/>
      <c r="AP28" s="815" t="s">
        <v>545</v>
      </c>
      <c r="AQ28" s="815"/>
      <c r="AR28" s="815"/>
      <c r="AS28" s="815"/>
      <c r="AT28" s="815"/>
      <c r="AU28" s="815" t="s">
        <v>545</v>
      </c>
      <c r="AV28" s="815"/>
      <c r="AW28" s="815"/>
      <c r="AX28" s="815"/>
      <c r="AY28" s="815"/>
      <c r="AZ28" s="816" t="s">
        <v>545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4189</v>
      </c>
      <c r="R29" s="771"/>
      <c r="S29" s="771"/>
      <c r="T29" s="771"/>
      <c r="U29" s="771"/>
      <c r="V29" s="771">
        <v>3996</v>
      </c>
      <c r="W29" s="771"/>
      <c r="X29" s="771"/>
      <c r="Y29" s="771"/>
      <c r="Z29" s="771"/>
      <c r="AA29" s="771">
        <v>193</v>
      </c>
      <c r="AB29" s="771"/>
      <c r="AC29" s="771"/>
      <c r="AD29" s="771"/>
      <c r="AE29" s="772"/>
      <c r="AF29" s="773">
        <v>193</v>
      </c>
      <c r="AG29" s="774"/>
      <c r="AH29" s="774"/>
      <c r="AI29" s="774"/>
      <c r="AJ29" s="775"/>
      <c r="AK29" s="821">
        <v>713</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536</v>
      </c>
      <c r="R30" s="771"/>
      <c r="S30" s="771"/>
      <c r="T30" s="771"/>
      <c r="U30" s="771"/>
      <c r="V30" s="771">
        <v>530</v>
      </c>
      <c r="W30" s="771"/>
      <c r="X30" s="771"/>
      <c r="Y30" s="771"/>
      <c r="Z30" s="771"/>
      <c r="AA30" s="771">
        <v>6</v>
      </c>
      <c r="AB30" s="771"/>
      <c r="AC30" s="771"/>
      <c r="AD30" s="771"/>
      <c r="AE30" s="772"/>
      <c r="AF30" s="773">
        <v>6</v>
      </c>
      <c r="AG30" s="774"/>
      <c r="AH30" s="774"/>
      <c r="AI30" s="774"/>
      <c r="AJ30" s="775"/>
      <c r="AK30" s="821">
        <v>143</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2668</v>
      </c>
      <c r="R31" s="771"/>
      <c r="S31" s="771"/>
      <c r="T31" s="771"/>
      <c r="U31" s="771"/>
      <c r="V31" s="771">
        <v>2901</v>
      </c>
      <c r="W31" s="771"/>
      <c r="X31" s="771"/>
      <c r="Y31" s="771"/>
      <c r="Z31" s="771"/>
      <c r="AA31" s="771">
        <v>233</v>
      </c>
      <c r="AB31" s="771"/>
      <c r="AC31" s="771"/>
      <c r="AD31" s="771"/>
      <c r="AE31" s="772"/>
      <c r="AF31" s="773">
        <v>357</v>
      </c>
      <c r="AG31" s="774"/>
      <c r="AH31" s="774"/>
      <c r="AI31" s="774"/>
      <c r="AJ31" s="775"/>
      <c r="AK31" s="821">
        <v>600</v>
      </c>
      <c r="AL31" s="817"/>
      <c r="AM31" s="817"/>
      <c r="AN31" s="817"/>
      <c r="AO31" s="817"/>
      <c r="AP31" s="817">
        <v>725</v>
      </c>
      <c r="AQ31" s="817"/>
      <c r="AR31" s="817"/>
      <c r="AS31" s="817"/>
      <c r="AT31" s="817"/>
      <c r="AU31" s="817">
        <v>435</v>
      </c>
      <c r="AV31" s="817"/>
      <c r="AW31" s="817"/>
      <c r="AX31" s="817"/>
      <c r="AY31" s="817"/>
      <c r="AZ31" s="818" t="s">
        <v>545</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675</v>
      </c>
      <c r="AG63" s="831"/>
      <c r="AH63" s="831"/>
      <c r="AI63" s="831"/>
      <c r="AJ63" s="832"/>
      <c r="AK63" s="833"/>
      <c r="AL63" s="828"/>
      <c r="AM63" s="828"/>
      <c r="AN63" s="828"/>
      <c r="AO63" s="828"/>
      <c r="AP63" s="831">
        <v>725</v>
      </c>
      <c r="AQ63" s="831"/>
      <c r="AR63" s="831"/>
      <c r="AS63" s="831"/>
      <c r="AT63" s="831"/>
      <c r="AU63" s="831">
        <v>435</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546</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545</v>
      </c>
      <c r="AQ68" s="853"/>
      <c r="AR68" s="853"/>
      <c r="AS68" s="853"/>
      <c r="AT68" s="853"/>
      <c r="AU68" s="853" t="s">
        <v>545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547</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545</v>
      </c>
      <c r="AL69" s="817"/>
      <c r="AM69" s="817"/>
      <c r="AN69" s="817"/>
      <c r="AO69" s="817"/>
      <c r="AP69" s="817" t="s">
        <v>545</v>
      </c>
      <c r="AQ69" s="817"/>
      <c r="AR69" s="817"/>
      <c r="AS69" s="817"/>
      <c r="AT69" s="817"/>
      <c r="AU69" s="817" t="s">
        <v>545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548</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545</v>
      </c>
      <c r="AQ70" s="817"/>
      <c r="AR70" s="817"/>
      <c r="AS70" s="817"/>
      <c r="AT70" s="817"/>
      <c r="AU70" s="817" t="s">
        <v>545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549</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545</v>
      </c>
      <c r="AL71" s="817"/>
      <c r="AM71" s="817"/>
      <c r="AN71" s="817"/>
      <c r="AO71" s="817"/>
      <c r="AP71" s="817" t="s">
        <v>545</v>
      </c>
      <c r="AQ71" s="817"/>
      <c r="AR71" s="817"/>
      <c r="AS71" s="817"/>
      <c r="AT71" s="817"/>
      <c r="AU71" s="817" t="s">
        <v>545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550</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545</v>
      </c>
      <c r="AQ72" s="817"/>
      <c r="AR72" s="817"/>
      <c r="AS72" s="817"/>
      <c r="AT72" s="817"/>
      <c r="AU72" s="817" t="s">
        <v>545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551</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545</v>
      </c>
      <c r="AQ73" s="817"/>
      <c r="AR73" s="817"/>
      <c r="AS73" s="817"/>
      <c r="AT73" s="817"/>
      <c r="AU73" s="817" t="s">
        <v>545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552</v>
      </c>
      <c r="C74" s="861"/>
      <c r="D74" s="861"/>
      <c r="E74" s="861"/>
      <c r="F74" s="861"/>
      <c r="G74" s="861"/>
      <c r="H74" s="861"/>
      <c r="I74" s="861"/>
      <c r="J74" s="861"/>
      <c r="K74" s="861"/>
      <c r="L74" s="861"/>
      <c r="M74" s="861"/>
      <c r="N74" s="861"/>
      <c r="O74" s="861"/>
      <c r="P74" s="862"/>
      <c r="Q74" s="863">
        <v>6076</v>
      </c>
      <c r="R74" s="817"/>
      <c r="S74" s="817"/>
      <c r="T74" s="817"/>
      <c r="U74" s="817"/>
      <c r="V74" s="817">
        <v>5891</v>
      </c>
      <c r="W74" s="817"/>
      <c r="X74" s="817"/>
      <c r="Y74" s="817"/>
      <c r="Z74" s="817"/>
      <c r="AA74" s="817">
        <v>185</v>
      </c>
      <c r="AB74" s="817"/>
      <c r="AC74" s="817"/>
      <c r="AD74" s="817"/>
      <c r="AE74" s="817"/>
      <c r="AF74" s="817">
        <v>5846</v>
      </c>
      <c r="AG74" s="817"/>
      <c r="AH74" s="817"/>
      <c r="AI74" s="817"/>
      <c r="AJ74" s="817"/>
      <c r="AK74" s="817" t="s">
        <v>568</v>
      </c>
      <c r="AL74" s="817"/>
      <c r="AM74" s="817"/>
      <c r="AN74" s="817"/>
      <c r="AO74" s="817"/>
      <c r="AP74" s="817">
        <v>3341</v>
      </c>
      <c r="AQ74" s="817"/>
      <c r="AR74" s="817"/>
      <c r="AS74" s="817"/>
      <c r="AT74" s="817"/>
      <c r="AU74" s="817" t="s">
        <v>567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553</v>
      </c>
      <c r="C75" s="861"/>
      <c r="D75" s="861"/>
      <c r="E75" s="861"/>
      <c r="F75" s="861"/>
      <c r="G75" s="861"/>
      <c r="H75" s="861"/>
      <c r="I75" s="861"/>
      <c r="J75" s="861"/>
      <c r="K75" s="861"/>
      <c r="L75" s="861"/>
      <c r="M75" s="861"/>
      <c r="N75" s="861"/>
      <c r="O75" s="861"/>
      <c r="P75" s="862"/>
      <c r="Q75" s="864">
        <v>309</v>
      </c>
      <c r="R75" s="865"/>
      <c r="S75" s="865"/>
      <c r="T75" s="865"/>
      <c r="U75" s="821"/>
      <c r="V75" s="866">
        <v>294</v>
      </c>
      <c r="W75" s="865"/>
      <c r="X75" s="865"/>
      <c r="Y75" s="865"/>
      <c r="Z75" s="821"/>
      <c r="AA75" s="866">
        <v>15</v>
      </c>
      <c r="AB75" s="865"/>
      <c r="AC75" s="865"/>
      <c r="AD75" s="865"/>
      <c r="AE75" s="821"/>
      <c r="AF75" s="866">
        <v>15</v>
      </c>
      <c r="AG75" s="865"/>
      <c r="AH75" s="865"/>
      <c r="AI75" s="865"/>
      <c r="AJ75" s="821"/>
      <c r="AK75" s="866">
        <v>181</v>
      </c>
      <c r="AL75" s="865"/>
      <c r="AM75" s="865"/>
      <c r="AN75" s="865"/>
      <c r="AO75" s="821"/>
      <c r="AP75" s="866" t="s">
        <v>545</v>
      </c>
      <c r="AQ75" s="865"/>
      <c r="AR75" s="865"/>
      <c r="AS75" s="865"/>
      <c r="AT75" s="821"/>
      <c r="AU75" s="866" t="s">
        <v>545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554</v>
      </c>
      <c r="C76" s="861"/>
      <c r="D76" s="861"/>
      <c r="E76" s="861"/>
      <c r="F76" s="861"/>
      <c r="G76" s="861"/>
      <c r="H76" s="861"/>
      <c r="I76" s="861"/>
      <c r="J76" s="861"/>
      <c r="K76" s="861"/>
      <c r="L76" s="861"/>
      <c r="M76" s="861"/>
      <c r="N76" s="861"/>
      <c r="O76" s="861"/>
      <c r="P76" s="862"/>
      <c r="Q76" s="864">
        <v>1426</v>
      </c>
      <c r="R76" s="865"/>
      <c r="S76" s="865"/>
      <c r="T76" s="865"/>
      <c r="U76" s="821"/>
      <c r="V76" s="866">
        <v>1405</v>
      </c>
      <c r="W76" s="865"/>
      <c r="X76" s="865"/>
      <c r="Y76" s="865"/>
      <c r="Z76" s="821"/>
      <c r="AA76" s="866">
        <v>21</v>
      </c>
      <c r="AB76" s="865"/>
      <c r="AC76" s="865"/>
      <c r="AD76" s="865"/>
      <c r="AE76" s="821"/>
      <c r="AF76" s="866">
        <v>21</v>
      </c>
      <c r="AG76" s="865"/>
      <c r="AH76" s="865"/>
      <c r="AI76" s="865"/>
      <c r="AJ76" s="821"/>
      <c r="AK76" s="866" t="s">
        <v>545</v>
      </c>
      <c r="AL76" s="865"/>
      <c r="AM76" s="865"/>
      <c r="AN76" s="865"/>
      <c r="AO76" s="821"/>
      <c r="AP76" s="866">
        <v>719</v>
      </c>
      <c r="AQ76" s="865"/>
      <c r="AR76" s="865"/>
      <c r="AS76" s="865"/>
      <c r="AT76" s="821"/>
      <c r="AU76" s="866">
        <v>440</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555</v>
      </c>
      <c r="C77" s="861"/>
      <c r="D77" s="861"/>
      <c r="E77" s="861"/>
      <c r="F77" s="861"/>
      <c r="G77" s="861"/>
      <c r="H77" s="861"/>
      <c r="I77" s="861"/>
      <c r="J77" s="861"/>
      <c r="K77" s="861"/>
      <c r="L77" s="861"/>
      <c r="M77" s="861"/>
      <c r="N77" s="861"/>
      <c r="O77" s="861"/>
      <c r="P77" s="862"/>
      <c r="Q77" s="864">
        <v>737</v>
      </c>
      <c r="R77" s="865"/>
      <c r="S77" s="865"/>
      <c r="T77" s="865"/>
      <c r="U77" s="821"/>
      <c r="V77" s="866">
        <v>681</v>
      </c>
      <c r="W77" s="865"/>
      <c r="X77" s="865"/>
      <c r="Y77" s="865"/>
      <c r="Z77" s="821"/>
      <c r="AA77" s="866">
        <v>56</v>
      </c>
      <c r="AB77" s="865"/>
      <c r="AC77" s="865"/>
      <c r="AD77" s="865"/>
      <c r="AE77" s="821"/>
      <c r="AF77" s="866">
        <v>56</v>
      </c>
      <c r="AG77" s="865"/>
      <c r="AH77" s="865"/>
      <c r="AI77" s="865"/>
      <c r="AJ77" s="821"/>
      <c r="AK77" s="866">
        <v>19</v>
      </c>
      <c r="AL77" s="865"/>
      <c r="AM77" s="865"/>
      <c r="AN77" s="865"/>
      <c r="AO77" s="821"/>
      <c r="AP77" s="866">
        <v>551</v>
      </c>
      <c r="AQ77" s="865"/>
      <c r="AR77" s="865"/>
      <c r="AS77" s="865"/>
      <c r="AT77" s="821"/>
      <c r="AU77" s="866">
        <v>159</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556</v>
      </c>
      <c r="C78" s="861"/>
      <c r="D78" s="861"/>
      <c r="E78" s="861"/>
      <c r="F78" s="861"/>
      <c r="G78" s="861"/>
      <c r="H78" s="861"/>
      <c r="I78" s="861"/>
      <c r="J78" s="861"/>
      <c r="K78" s="861"/>
      <c r="L78" s="861"/>
      <c r="M78" s="861"/>
      <c r="N78" s="861"/>
      <c r="O78" s="861"/>
      <c r="P78" s="862"/>
      <c r="Q78" s="863">
        <v>73</v>
      </c>
      <c r="R78" s="817"/>
      <c r="S78" s="817"/>
      <c r="T78" s="817"/>
      <c r="U78" s="817"/>
      <c r="V78" s="817">
        <v>59</v>
      </c>
      <c r="W78" s="817"/>
      <c r="X78" s="817"/>
      <c r="Y78" s="817"/>
      <c r="Z78" s="817"/>
      <c r="AA78" s="817">
        <v>14</v>
      </c>
      <c r="AB78" s="817"/>
      <c r="AC78" s="817"/>
      <c r="AD78" s="817"/>
      <c r="AE78" s="817"/>
      <c r="AF78" s="817">
        <v>14</v>
      </c>
      <c r="AG78" s="817"/>
      <c r="AH78" s="817"/>
      <c r="AI78" s="817"/>
      <c r="AJ78" s="817"/>
      <c r="AK78" s="817" t="s">
        <v>545</v>
      </c>
      <c r="AL78" s="817"/>
      <c r="AM78" s="817"/>
      <c r="AN78" s="817"/>
      <c r="AO78" s="817"/>
      <c r="AP78" s="817" t="s">
        <v>545</v>
      </c>
      <c r="AQ78" s="817"/>
      <c r="AR78" s="817"/>
      <c r="AS78" s="817"/>
      <c r="AT78" s="817"/>
      <c r="AU78" s="817" t="s">
        <v>545</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557</v>
      </c>
      <c r="C79" s="861"/>
      <c r="D79" s="861"/>
      <c r="E79" s="861"/>
      <c r="F79" s="861"/>
      <c r="G79" s="861"/>
      <c r="H79" s="861"/>
      <c r="I79" s="861"/>
      <c r="J79" s="861"/>
      <c r="K79" s="861"/>
      <c r="L79" s="861"/>
      <c r="M79" s="861"/>
      <c r="N79" s="861"/>
      <c r="O79" s="861"/>
      <c r="P79" s="862"/>
      <c r="Q79" s="863">
        <v>1449</v>
      </c>
      <c r="R79" s="817"/>
      <c r="S79" s="817"/>
      <c r="T79" s="817"/>
      <c r="U79" s="817"/>
      <c r="V79" s="817">
        <v>1417</v>
      </c>
      <c r="W79" s="817"/>
      <c r="X79" s="817"/>
      <c r="Y79" s="817"/>
      <c r="Z79" s="817"/>
      <c r="AA79" s="817">
        <v>32</v>
      </c>
      <c r="AB79" s="817"/>
      <c r="AC79" s="817"/>
      <c r="AD79" s="817"/>
      <c r="AE79" s="817"/>
      <c r="AF79" s="817">
        <v>32</v>
      </c>
      <c r="AG79" s="817"/>
      <c r="AH79" s="817"/>
      <c r="AI79" s="817"/>
      <c r="AJ79" s="817"/>
      <c r="AK79" s="817" t="s">
        <v>545</v>
      </c>
      <c r="AL79" s="817"/>
      <c r="AM79" s="817"/>
      <c r="AN79" s="817"/>
      <c r="AO79" s="817"/>
      <c r="AP79" s="817" t="s">
        <v>545</v>
      </c>
      <c r="AQ79" s="817"/>
      <c r="AR79" s="817"/>
      <c r="AS79" s="817"/>
      <c r="AT79" s="817"/>
      <c r="AU79" s="817" t="s">
        <v>545</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t="s">
        <v>558</v>
      </c>
      <c r="C80" s="861"/>
      <c r="D80" s="861"/>
      <c r="E80" s="861"/>
      <c r="F80" s="861"/>
      <c r="G80" s="861"/>
      <c r="H80" s="861"/>
      <c r="I80" s="861"/>
      <c r="J80" s="861"/>
      <c r="K80" s="861"/>
      <c r="L80" s="861"/>
      <c r="M80" s="861"/>
      <c r="N80" s="861"/>
      <c r="O80" s="861"/>
      <c r="P80" s="862"/>
      <c r="Q80" s="863">
        <v>4</v>
      </c>
      <c r="R80" s="817"/>
      <c r="S80" s="817"/>
      <c r="T80" s="817"/>
      <c r="U80" s="817"/>
      <c r="V80" s="817">
        <v>3</v>
      </c>
      <c r="W80" s="817"/>
      <c r="X80" s="817"/>
      <c r="Y80" s="817"/>
      <c r="Z80" s="817"/>
      <c r="AA80" s="817">
        <v>1</v>
      </c>
      <c r="AB80" s="817"/>
      <c r="AC80" s="817"/>
      <c r="AD80" s="817"/>
      <c r="AE80" s="817"/>
      <c r="AF80" s="817">
        <v>1</v>
      </c>
      <c r="AG80" s="817"/>
      <c r="AH80" s="817"/>
      <c r="AI80" s="817"/>
      <c r="AJ80" s="817"/>
      <c r="AK80" s="817">
        <v>1</v>
      </c>
      <c r="AL80" s="817"/>
      <c r="AM80" s="817"/>
      <c r="AN80" s="817"/>
      <c r="AO80" s="817"/>
      <c r="AP80" s="817" t="s">
        <v>545</v>
      </c>
      <c r="AQ80" s="817"/>
      <c r="AR80" s="817"/>
      <c r="AS80" s="817"/>
      <c r="AT80" s="817"/>
      <c r="AU80" s="817" t="s">
        <v>545</v>
      </c>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t="s">
        <v>559</v>
      </c>
      <c r="C81" s="861"/>
      <c r="D81" s="861"/>
      <c r="E81" s="861"/>
      <c r="F81" s="861"/>
      <c r="G81" s="861"/>
      <c r="H81" s="861"/>
      <c r="I81" s="861"/>
      <c r="J81" s="861"/>
      <c r="K81" s="861"/>
      <c r="L81" s="861"/>
      <c r="M81" s="861"/>
      <c r="N81" s="861"/>
      <c r="O81" s="861"/>
      <c r="P81" s="862"/>
      <c r="Q81" s="863">
        <v>1255</v>
      </c>
      <c r="R81" s="817"/>
      <c r="S81" s="817"/>
      <c r="T81" s="817"/>
      <c r="U81" s="817"/>
      <c r="V81" s="817">
        <v>1178</v>
      </c>
      <c r="W81" s="817"/>
      <c r="X81" s="817"/>
      <c r="Y81" s="817"/>
      <c r="Z81" s="817"/>
      <c r="AA81" s="817">
        <v>77</v>
      </c>
      <c r="AB81" s="817"/>
      <c r="AC81" s="817"/>
      <c r="AD81" s="817"/>
      <c r="AE81" s="817"/>
      <c r="AF81" s="817">
        <v>1557</v>
      </c>
      <c r="AG81" s="817"/>
      <c r="AH81" s="817"/>
      <c r="AI81" s="817"/>
      <c r="AJ81" s="817"/>
      <c r="AK81" s="817">
        <v>10</v>
      </c>
      <c r="AL81" s="817"/>
      <c r="AM81" s="817"/>
      <c r="AN81" s="817"/>
      <c r="AO81" s="817"/>
      <c r="AP81" s="817">
        <v>1320</v>
      </c>
      <c r="AQ81" s="817"/>
      <c r="AR81" s="817"/>
      <c r="AS81" s="817"/>
      <c r="AT81" s="817"/>
      <c r="AU81" s="817" t="s">
        <v>567</v>
      </c>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19747</v>
      </c>
      <c r="AG88" s="831"/>
      <c r="AH88" s="831"/>
      <c r="AI88" s="831"/>
      <c r="AJ88" s="831"/>
      <c r="AK88" s="828"/>
      <c r="AL88" s="828"/>
      <c r="AM88" s="828"/>
      <c r="AN88" s="828"/>
      <c r="AO88" s="828"/>
      <c r="AP88" s="831">
        <v>5931</v>
      </c>
      <c r="AQ88" s="831"/>
      <c r="AR88" s="831"/>
      <c r="AS88" s="831"/>
      <c r="AT88" s="831"/>
      <c r="AU88" s="831">
        <v>599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485</v>
      </c>
      <c r="CX102" s="839"/>
      <c r="CY102" s="839"/>
      <c r="CZ102" s="839"/>
      <c r="DA102" s="878"/>
      <c r="DB102" s="877" t="s">
        <v>485</v>
      </c>
      <c r="DC102" s="839"/>
      <c r="DD102" s="839"/>
      <c r="DE102" s="839"/>
      <c r="DF102" s="878"/>
      <c r="DG102" s="877" t="s">
        <v>485</v>
      </c>
      <c r="DH102" s="839"/>
      <c r="DI102" s="839"/>
      <c r="DJ102" s="839"/>
      <c r="DK102" s="878"/>
      <c r="DL102" s="877" t="s">
        <v>485</v>
      </c>
      <c r="DM102" s="839"/>
      <c r="DN102" s="839"/>
      <c r="DO102" s="839"/>
      <c r="DP102" s="878"/>
      <c r="DQ102" s="877" t="s">
        <v>485</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1749866</v>
      </c>
      <c r="AB110" s="887"/>
      <c r="AC110" s="887"/>
      <c r="AD110" s="887"/>
      <c r="AE110" s="888"/>
      <c r="AF110" s="889">
        <v>1748876</v>
      </c>
      <c r="AG110" s="887"/>
      <c r="AH110" s="887"/>
      <c r="AI110" s="887"/>
      <c r="AJ110" s="888"/>
      <c r="AK110" s="889">
        <v>1681871</v>
      </c>
      <c r="AL110" s="887"/>
      <c r="AM110" s="887"/>
      <c r="AN110" s="887"/>
      <c r="AO110" s="888"/>
      <c r="AP110" s="890">
        <v>19.3</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15386060</v>
      </c>
      <c r="BR110" s="918"/>
      <c r="BS110" s="918"/>
      <c r="BT110" s="918"/>
      <c r="BU110" s="918"/>
      <c r="BV110" s="918">
        <v>14023228</v>
      </c>
      <c r="BW110" s="918"/>
      <c r="BX110" s="918"/>
      <c r="BY110" s="918"/>
      <c r="BZ110" s="918"/>
      <c r="CA110" s="918">
        <v>12705086</v>
      </c>
      <c r="CB110" s="918"/>
      <c r="CC110" s="918"/>
      <c r="CD110" s="918"/>
      <c r="CE110" s="918"/>
      <c r="CF110" s="931">
        <v>145.6</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90900</v>
      </c>
      <c r="BR111" s="913"/>
      <c r="BS111" s="913"/>
      <c r="BT111" s="913"/>
      <c r="BU111" s="913"/>
      <c r="BV111" s="913">
        <v>109687</v>
      </c>
      <c r="BW111" s="913"/>
      <c r="BX111" s="913"/>
      <c r="BY111" s="913"/>
      <c r="BZ111" s="913"/>
      <c r="CA111" s="913">
        <v>109528</v>
      </c>
      <c r="CB111" s="913"/>
      <c r="CC111" s="913"/>
      <c r="CD111" s="913"/>
      <c r="CE111" s="913"/>
      <c r="CF111" s="907">
        <v>1.3</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608561</v>
      </c>
      <c r="BR112" s="913"/>
      <c r="BS112" s="913"/>
      <c r="BT112" s="913"/>
      <c r="BU112" s="913"/>
      <c r="BV112" s="913">
        <v>534115</v>
      </c>
      <c r="BW112" s="913"/>
      <c r="BX112" s="913"/>
      <c r="BY112" s="913"/>
      <c r="BZ112" s="913"/>
      <c r="CA112" s="913">
        <v>435477</v>
      </c>
      <c r="CB112" s="913"/>
      <c r="CC112" s="913"/>
      <c r="CD112" s="913"/>
      <c r="CE112" s="913"/>
      <c r="CF112" s="907">
        <v>5</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90685</v>
      </c>
      <c r="DH112" s="913"/>
      <c r="DI112" s="913"/>
      <c r="DJ112" s="913"/>
      <c r="DK112" s="913"/>
      <c r="DL112" s="913">
        <v>109577</v>
      </c>
      <c r="DM112" s="913"/>
      <c r="DN112" s="913"/>
      <c r="DO112" s="913"/>
      <c r="DP112" s="913"/>
      <c r="DQ112" s="913">
        <v>109528</v>
      </c>
      <c r="DR112" s="913"/>
      <c r="DS112" s="913"/>
      <c r="DT112" s="913"/>
      <c r="DU112" s="913"/>
      <c r="DV112" s="914">
        <v>1.3</v>
      </c>
      <c r="DW112" s="914"/>
      <c r="DX112" s="914"/>
      <c r="DY112" s="914"/>
      <c r="DZ112" s="915"/>
    </row>
    <row r="113" spans="1:130" s="224" customFormat="1" ht="26.25" customHeight="1" x14ac:dyDescent="0.15">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70570</v>
      </c>
      <c r="AB113" s="925"/>
      <c r="AC113" s="925"/>
      <c r="AD113" s="925"/>
      <c r="AE113" s="926"/>
      <c r="AF113" s="927">
        <v>77455</v>
      </c>
      <c r="AG113" s="925"/>
      <c r="AH113" s="925"/>
      <c r="AI113" s="925"/>
      <c r="AJ113" s="926"/>
      <c r="AK113" s="927">
        <v>85518</v>
      </c>
      <c r="AL113" s="925"/>
      <c r="AM113" s="925"/>
      <c r="AN113" s="925"/>
      <c r="AO113" s="926"/>
      <c r="AP113" s="928">
        <v>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303457</v>
      </c>
      <c r="BR113" s="913"/>
      <c r="BS113" s="913"/>
      <c r="BT113" s="913"/>
      <c r="BU113" s="913"/>
      <c r="BV113" s="913">
        <v>554170</v>
      </c>
      <c r="BW113" s="913"/>
      <c r="BX113" s="913"/>
      <c r="BY113" s="913"/>
      <c r="BZ113" s="913"/>
      <c r="CA113" s="913">
        <v>598623</v>
      </c>
      <c r="CB113" s="913"/>
      <c r="CC113" s="913"/>
      <c r="CD113" s="913"/>
      <c r="CE113" s="913"/>
      <c r="CF113" s="907">
        <v>6.9</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47107</v>
      </c>
      <c r="AB114" s="946"/>
      <c r="AC114" s="946"/>
      <c r="AD114" s="946"/>
      <c r="AE114" s="947"/>
      <c r="AF114" s="948">
        <v>50225</v>
      </c>
      <c r="AG114" s="946"/>
      <c r="AH114" s="946"/>
      <c r="AI114" s="946"/>
      <c r="AJ114" s="947"/>
      <c r="AK114" s="948">
        <v>58401</v>
      </c>
      <c r="AL114" s="946"/>
      <c r="AM114" s="946"/>
      <c r="AN114" s="946"/>
      <c r="AO114" s="947"/>
      <c r="AP114" s="949">
        <v>0.7</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2185046</v>
      </c>
      <c r="BR114" s="913"/>
      <c r="BS114" s="913"/>
      <c r="BT114" s="913"/>
      <c r="BU114" s="913"/>
      <c r="BV114" s="913">
        <v>2109513</v>
      </c>
      <c r="BW114" s="913"/>
      <c r="BX114" s="913"/>
      <c r="BY114" s="913"/>
      <c r="BZ114" s="913"/>
      <c r="CA114" s="913">
        <v>2000577</v>
      </c>
      <c r="CB114" s="913"/>
      <c r="CC114" s="913"/>
      <c r="CD114" s="913"/>
      <c r="CE114" s="913"/>
      <c r="CF114" s="907">
        <v>22.9</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10805</v>
      </c>
      <c r="AB115" s="925"/>
      <c r="AC115" s="925"/>
      <c r="AD115" s="925"/>
      <c r="AE115" s="926"/>
      <c r="AF115" s="927">
        <v>7870</v>
      </c>
      <c r="AG115" s="925"/>
      <c r="AH115" s="925"/>
      <c r="AI115" s="925"/>
      <c r="AJ115" s="926"/>
      <c r="AK115" s="927">
        <v>8573</v>
      </c>
      <c r="AL115" s="925"/>
      <c r="AM115" s="925"/>
      <c r="AN115" s="925"/>
      <c r="AO115" s="926"/>
      <c r="AP115" s="928">
        <v>0.1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v>3609</v>
      </c>
      <c r="CB115" s="913"/>
      <c r="CC115" s="913"/>
      <c r="CD115" s="913"/>
      <c r="CE115" s="913"/>
      <c r="CF115" s="907">
        <v>0</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1878348</v>
      </c>
      <c r="AB117" s="966"/>
      <c r="AC117" s="966"/>
      <c r="AD117" s="966"/>
      <c r="AE117" s="967"/>
      <c r="AF117" s="968">
        <v>1884426</v>
      </c>
      <c r="AG117" s="966"/>
      <c r="AH117" s="966"/>
      <c r="AI117" s="966"/>
      <c r="AJ117" s="967"/>
      <c r="AK117" s="968">
        <v>1834363</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18574024</v>
      </c>
      <c r="BR119" s="987"/>
      <c r="BS119" s="987"/>
      <c r="BT119" s="987"/>
      <c r="BU119" s="987"/>
      <c r="BV119" s="987">
        <v>17330713</v>
      </c>
      <c r="BW119" s="987"/>
      <c r="BX119" s="987"/>
      <c r="BY119" s="987"/>
      <c r="BZ119" s="987"/>
      <c r="CA119" s="987">
        <v>15852900</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215</v>
      </c>
      <c r="DH119" s="973"/>
      <c r="DI119" s="973"/>
      <c r="DJ119" s="973"/>
      <c r="DK119" s="974"/>
      <c r="DL119" s="972">
        <v>110</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5180819</v>
      </c>
      <c r="BR120" s="918"/>
      <c r="BS120" s="918"/>
      <c r="BT120" s="918"/>
      <c r="BU120" s="918"/>
      <c r="BV120" s="918">
        <v>5447513</v>
      </c>
      <c r="BW120" s="918"/>
      <c r="BX120" s="918"/>
      <c r="BY120" s="918"/>
      <c r="BZ120" s="918"/>
      <c r="CA120" s="918">
        <v>5236333</v>
      </c>
      <c r="CB120" s="918"/>
      <c r="CC120" s="918"/>
      <c r="CD120" s="918"/>
      <c r="CE120" s="918"/>
      <c r="CF120" s="931">
        <v>60</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608561</v>
      </c>
      <c r="DH120" s="918"/>
      <c r="DI120" s="918"/>
      <c r="DJ120" s="918"/>
      <c r="DK120" s="918"/>
      <c r="DL120" s="918">
        <v>534115</v>
      </c>
      <c r="DM120" s="918"/>
      <c r="DN120" s="918"/>
      <c r="DO120" s="918"/>
      <c r="DP120" s="918"/>
      <c r="DQ120" s="918">
        <v>435477</v>
      </c>
      <c r="DR120" s="918"/>
      <c r="DS120" s="918"/>
      <c r="DT120" s="918"/>
      <c r="DU120" s="918"/>
      <c r="DV120" s="919">
        <v>5</v>
      </c>
      <c r="DW120" s="919"/>
      <c r="DX120" s="919"/>
      <c r="DY120" s="919"/>
      <c r="DZ120" s="920"/>
    </row>
    <row r="121" spans="1:130" s="224" customFormat="1" ht="26.25" customHeight="1" x14ac:dyDescent="0.15">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12011909</v>
      </c>
      <c r="BR122" s="987"/>
      <c r="BS122" s="987"/>
      <c r="BT122" s="987"/>
      <c r="BU122" s="987"/>
      <c r="BV122" s="987">
        <v>11038817</v>
      </c>
      <c r="BW122" s="987"/>
      <c r="BX122" s="987"/>
      <c r="BY122" s="987"/>
      <c r="BZ122" s="987"/>
      <c r="CA122" s="987">
        <v>10112175</v>
      </c>
      <c r="CB122" s="987"/>
      <c r="CC122" s="987"/>
      <c r="CD122" s="987"/>
      <c r="CE122" s="987"/>
      <c r="CF122" s="1004">
        <v>115.9</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17192728</v>
      </c>
      <c r="BR123" s="1051"/>
      <c r="BS123" s="1051"/>
      <c r="BT123" s="1051"/>
      <c r="BU123" s="1051"/>
      <c r="BV123" s="1051">
        <v>16486330</v>
      </c>
      <c r="BW123" s="1051"/>
      <c r="BX123" s="1051"/>
      <c r="BY123" s="1051"/>
      <c r="BZ123" s="1051"/>
      <c r="CA123" s="1051">
        <v>15348508</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15.5</v>
      </c>
      <c r="BR124" s="1014"/>
      <c r="BS124" s="1014"/>
      <c r="BT124" s="1014"/>
      <c r="BU124" s="1014"/>
      <c r="BV124" s="1014">
        <v>9.6999999999999993</v>
      </c>
      <c r="BW124" s="1014"/>
      <c r="BX124" s="1014"/>
      <c r="BY124" s="1014"/>
      <c r="BZ124" s="1014"/>
      <c r="CA124" s="1014">
        <v>5.7</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851</v>
      </c>
      <c r="AB126" s="946"/>
      <c r="AC126" s="946"/>
      <c r="AD126" s="946"/>
      <c r="AE126" s="947"/>
      <c r="AF126" s="948">
        <v>114</v>
      </c>
      <c r="AG126" s="946"/>
      <c r="AH126" s="946"/>
      <c r="AI126" s="946"/>
      <c r="AJ126" s="947"/>
      <c r="AK126" s="948">
        <v>114</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9954</v>
      </c>
      <c r="AB127" s="946"/>
      <c r="AC127" s="946"/>
      <c r="AD127" s="946"/>
      <c r="AE127" s="947"/>
      <c r="AF127" s="948">
        <v>7756</v>
      </c>
      <c r="AG127" s="946"/>
      <c r="AH127" s="946"/>
      <c r="AI127" s="946"/>
      <c r="AJ127" s="947"/>
      <c r="AK127" s="948">
        <v>8459</v>
      </c>
      <c r="AL127" s="946"/>
      <c r="AM127" s="946"/>
      <c r="AN127" s="946"/>
      <c r="AO127" s="947"/>
      <c r="AP127" s="949">
        <v>0.1</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13.35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v>3609</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10143778</v>
      </c>
      <c r="AB129" s="946"/>
      <c r="AC129" s="946"/>
      <c r="AD129" s="946"/>
      <c r="AE129" s="947"/>
      <c r="AF129" s="948">
        <v>9945356</v>
      </c>
      <c r="AG129" s="946"/>
      <c r="AH129" s="946"/>
      <c r="AI129" s="946"/>
      <c r="AJ129" s="947"/>
      <c r="AK129" s="948">
        <v>9888213</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18.350000000000001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1249067</v>
      </c>
      <c r="AB130" s="946"/>
      <c r="AC130" s="946"/>
      <c r="AD130" s="946"/>
      <c r="AE130" s="947"/>
      <c r="AF130" s="948">
        <v>1241359</v>
      </c>
      <c r="AG130" s="946"/>
      <c r="AH130" s="946"/>
      <c r="AI130" s="946"/>
      <c r="AJ130" s="947"/>
      <c r="AK130" s="948">
        <v>1162784</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7.3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8894711</v>
      </c>
      <c r="AB131" s="973"/>
      <c r="AC131" s="973"/>
      <c r="AD131" s="973"/>
      <c r="AE131" s="974"/>
      <c r="AF131" s="972">
        <v>8703997</v>
      </c>
      <c r="AG131" s="973"/>
      <c r="AH131" s="973"/>
      <c r="AI131" s="973"/>
      <c r="AJ131" s="974"/>
      <c r="AK131" s="972">
        <v>8725429</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5.7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7.0747773589999996</v>
      </c>
      <c r="AB132" s="1084"/>
      <c r="AC132" s="1084"/>
      <c r="AD132" s="1084"/>
      <c r="AE132" s="1085"/>
      <c r="AF132" s="1086">
        <v>7.3881803960000001</v>
      </c>
      <c r="AG132" s="1084"/>
      <c r="AH132" s="1084"/>
      <c r="AI132" s="1084"/>
      <c r="AJ132" s="1085"/>
      <c r="AK132" s="1086">
        <v>7.6968020709999996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6.4</v>
      </c>
      <c r="AB133" s="1067"/>
      <c r="AC133" s="1067"/>
      <c r="AD133" s="1067"/>
      <c r="AE133" s="1068"/>
      <c r="AF133" s="1066">
        <v>6.8</v>
      </c>
      <c r="AG133" s="1067"/>
      <c r="AH133" s="1067"/>
      <c r="AI133" s="1067"/>
      <c r="AJ133" s="1068"/>
      <c r="AK133" s="1066">
        <v>7.3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IQJGtfKAA0xEGxcigRb0Aiar+DQi/clkw/a1T/DyaRCPXIVrxoeaskpKSkHbQfRW20kZa9jqEyKLqSFPiNWAA==" saltValue="+uiGvb7PqOvu2nvZ96ME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K1d8Dh8hac72pu81vhED2I3+2Q/N5ClHphnhZsRIbCPXPaurTXCg5KSSrMtoXBlGjBiQPFQ0lhm2ligJ8A7sA==" saltValue="+Wmmcv7bHBH1u8mXZ6hE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myaP6y55BgskXaQCqfFR/RuGoUn87m8rXV3HOwyh0jDaG2vionm5wqmYcHYSubZZpMm3Mftupgp6aba7XRpg==" saltValue="H4gJ8ERokfre0p326N0S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1" t="s">
        <v>476</v>
      </c>
      <c r="AP7" s="265"/>
      <c r="AQ7" s="266" t="s">
        <v>477</v>
      </c>
      <c r="AR7" s="267"/>
    </row>
    <row r="8" spans="1:46" x14ac:dyDescent="0.15">
      <c r="A8" s="259"/>
      <c r="AK8" s="268"/>
      <c r="AL8" s="269"/>
      <c r="AM8" s="269"/>
      <c r="AN8" s="270"/>
      <c r="AO8" s="1102"/>
      <c r="AP8" s="271" t="s">
        <v>478</v>
      </c>
      <c r="AQ8" s="272" t="s">
        <v>479</v>
      </c>
      <c r="AR8" s="273" t="s">
        <v>480</v>
      </c>
    </row>
    <row r="9" spans="1:46" x14ac:dyDescent="0.15">
      <c r="A9" s="259"/>
      <c r="AK9" s="1103" t="s">
        <v>481</v>
      </c>
      <c r="AL9" s="1104"/>
      <c r="AM9" s="1104"/>
      <c r="AN9" s="1105"/>
      <c r="AO9" s="274">
        <v>3075060</v>
      </c>
      <c r="AP9" s="274">
        <v>90986</v>
      </c>
      <c r="AQ9" s="275">
        <v>107616</v>
      </c>
      <c r="AR9" s="276">
        <v>-15.5</v>
      </c>
    </row>
    <row r="10" spans="1:46" ht="13.5" customHeight="1" x14ac:dyDescent="0.15">
      <c r="A10" s="259"/>
      <c r="AK10" s="1103" t="s">
        <v>482</v>
      </c>
      <c r="AL10" s="1104"/>
      <c r="AM10" s="1104"/>
      <c r="AN10" s="1105"/>
      <c r="AO10" s="277">
        <v>569870</v>
      </c>
      <c r="AP10" s="277">
        <v>16862</v>
      </c>
      <c r="AQ10" s="278">
        <v>10095</v>
      </c>
      <c r="AR10" s="279">
        <v>67</v>
      </c>
    </row>
    <row r="11" spans="1:46" ht="13.5" customHeight="1" x14ac:dyDescent="0.15">
      <c r="A11" s="259"/>
      <c r="AK11" s="1103" t="s">
        <v>483</v>
      </c>
      <c r="AL11" s="1104"/>
      <c r="AM11" s="1104"/>
      <c r="AN11" s="1105"/>
      <c r="AO11" s="277">
        <v>17574</v>
      </c>
      <c r="AP11" s="277">
        <v>520</v>
      </c>
      <c r="AQ11" s="278">
        <v>1704</v>
      </c>
      <c r="AR11" s="279">
        <v>-69.5</v>
      </c>
    </row>
    <row r="12" spans="1:46" ht="13.5" customHeight="1" x14ac:dyDescent="0.15">
      <c r="A12" s="259"/>
      <c r="AK12" s="1103" t="s">
        <v>484</v>
      </c>
      <c r="AL12" s="1104"/>
      <c r="AM12" s="1104"/>
      <c r="AN12" s="1105"/>
      <c r="AO12" s="277" t="s">
        <v>485</v>
      </c>
      <c r="AP12" s="277" t="s">
        <v>485</v>
      </c>
      <c r="AQ12" s="278">
        <v>7</v>
      </c>
      <c r="AR12" s="279" t="s">
        <v>485</v>
      </c>
    </row>
    <row r="13" spans="1:46" ht="13.5" customHeight="1" x14ac:dyDescent="0.15">
      <c r="A13" s="259"/>
      <c r="AK13" s="1103" t="s">
        <v>486</v>
      </c>
      <c r="AL13" s="1104"/>
      <c r="AM13" s="1104"/>
      <c r="AN13" s="1105"/>
      <c r="AO13" s="277">
        <v>205452</v>
      </c>
      <c r="AP13" s="277">
        <v>6079</v>
      </c>
      <c r="AQ13" s="278">
        <v>4110</v>
      </c>
      <c r="AR13" s="279">
        <v>47.9</v>
      </c>
    </row>
    <row r="14" spans="1:46" ht="13.5" customHeight="1" x14ac:dyDescent="0.15">
      <c r="A14" s="259"/>
      <c r="AK14" s="1103" t="s">
        <v>487</v>
      </c>
      <c r="AL14" s="1104"/>
      <c r="AM14" s="1104"/>
      <c r="AN14" s="1105"/>
      <c r="AO14" s="277">
        <v>16070</v>
      </c>
      <c r="AP14" s="277">
        <v>475</v>
      </c>
      <c r="AQ14" s="278">
        <v>2451</v>
      </c>
      <c r="AR14" s="279">
        <v>-80.599999999999994</v>
      </c>
    </row>
    <row r="15" spans="1:46" ht="13.5" customHeight="1" x14ac:dyDescent="0.15">
      <c r="A15" s="259"/>
      <c r="AK15" s="1106" t="s">
        <v>488</v>
      </c>
      <c r="AL15" s="1107"/>
      <c r="AM15" s="1107"/>
      <c r="AN15" s="1108"/>
      <c r="AO15" s="277">
        <v>-359236</v>
      </c>
      <c r="AP15" s="277">
        <v>-10629</v>
      </c>
      <c r="AQ15" s="278">
        <v>-6399</v>
      </c>
      <c r="AR15" s="279">
        <v>66.099999999999994</v>
      </c>
    </row>
    <row r="16" spans="1:46" x14ac:dyDescent="0.15">
      <c r="A16" s="259"/>
      <c r="AK16" s="1106" t="s">
        <v>177</v>
      </c>
      <c r="AL16" s="1107"/>
      <c r="AM16" s="1107"/>
      <c r="AN16" s="1108"/>
      <c r="AO16" s="277">
        <v>3524790</v>
      </c>
      <c r="AP16" s="277">
        <v>104293</v>
      </c>
      <c r="AQ16" s="278">
        <v>119584</v>
      </c>
      <c r="AR16" s="279">
        <v>-12.8</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7.66</v>
      </c>
      <c r="AP21" s="290">
        <v>10.86</v>
      </c>
      <c r="AQ21" s="291">
        <v>-3.2</v>
      </c>
      <c r="AS21" s="292"/>
      <c r="AT21" s="288"/>
    </row>
    <row r="22" spans="1:46" s="260" customFormat="1" x14ac:dyDescent="0.15">
      <c r="A22" s="288"/>
      <c r="AK22" s="1109" t="s">
        <v>494</v>
      </c>
      <c r="AL22" s="1110"/>
      <c r="AM22" s="1110"/>
      <c r="AN22" s="1111"/>
      <c r="AO22" s="293">
        <v>102.1</v>
      </c>
      <c r="AP22" s="294">
        <v>97.3</v>
      </c>
      <c r="AQ22" s="295">
        <v>4.8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476</v>
      </c>
      <c r="AP30" s="265"/>
      <c r="AQ30" s="266" t="s">
        <v>477</v>
      </c>
      <c r="AR30" s="267"/>
    </row>
    <row r="31" spans="1:46" x14ac:dyDescent="0.15">
      <c r="A31" s="259"/>
      <c r="AK31" s="268"/>
      <c r="AL31" s="269"/>
      <c r="AM31" s="269"/>
      <c r="AN31" s="270"/>
      <c r="AO31" s="1102"/>
      <c r="AP31" s="271" t="s">
        <v>478</v>
      </c>
      <c r="AQ31" s="272" t="s">
        <v>479</v>
      </c>
      <c r="AR31" s="273" t="s">
        <v>480</v>
      </c>
    </row>
    <row r="32" spans="1:46" ht="27" customHeight="1" x14ac:dyDescent="0.15">
      <c r="A32" s="259"/>
      <c r="AK32" s="1117" t="s">
        <v>498</v>
      </c>
      <c r="AL32" s="1118"/>
      <c r="AM32" s="1118"/>
      <c r="AN32" s="1119"/>
      <c r="AO32" s="303">
        <v>1681871</v>
      </c>
      <c r="AP32" s="303">
        <v>49764</v>
      </c>
      <c r="AQ32" s="304">
        <v>75090</v>
      </c>
      <c r="AR32" s="305">
        <v>-33.700000000000003</v>
      </c>
    </row>
    <row r="33" spans="1:46" ht="13.5" customHeight="1" x14ac:dyDescent="0.15">
      <c r="A33" s="259"/>
      <c r="AK33" s="1117" t="s">
        <v>499</v>
      </c>
      <c r="AL33" s="1118"/>
      <c r="AM33" s="1118"/>
      <c r="AN33" s="1119"/>
      <c r="AO33" s="303" t="s">
        <v>485</v>
      </c>
      <c r="AP33" s="303" t="s">
        <v>485</v>
      </c>
      <c r="AQ33" s="304" t="s">
        <v>485</v>
      </c>
      <c r="AR33" s="305" t="s">
        <v>485</v>
      </c>
    </row>
    <row r="34" spans="1:46" ht="27" customHeight="1" x14ac:dyDescent="0.15">
      <c r="A34" s="259"/>
      <c r="AK34" s="1117" t="s">
        <v>500</v>
      </c>
      <c r="AL34" s="1118"/>
      <c r="AM34" s="1118"/>
      <c r="AN34" s="1119"/>
      <c r="AO34" s="303" t="s">
        <v>485</v>
      </c>
      <c r="AP34" s="303" t="s">
        <v>485</v>
      </c>
      <c r="AQ34" s="304">
        <v>1</v>
      </c>
      <c r="AR34" s="305" t="s">
        <v>485</v>
      </c>
    </row>
    <row r="35" spans="1:46" ht="27" customHeight="1" x14ac:dyDescent="0.15">
      <c r="A35" s="259"/>
      <c r="AK35" s="1117" t="s">
        <v>501</v>
      </c>
      <c r="AL35" s="1118"/>
      <c r="AM35" s="1118"/>
      <c r="AN35" s="1119"/>
      <c r="AO35" s="303">
        <v>85518</v>
      </c>
      <c r="AP35" s="303">
        <v>2530</v>
      </c>
      <c r="AQ35" s="304">
        <v>17211</v>
      </c>
      <c r="AR35" s="305">
        <v>-85.3</v>
      </c>
    </row>
    <row r="36" spans="1:46" ht="27" customHeight="1" x14ac:dyDescent="0.15">
      <c r="A36" s="259"/>
      <c r="AK36" s="1117" t="s">
        <v>502</v>
      </c>
      <c r="AL36" s="1118"/>
      <c r="AM36" s="1118"/>
      <c r="AN36" s="1119"/>
      <c r="AO36" s="303">
        <v>58401</v>
      </c>
      <c r="AP36" s="303">
        <v>1728</v>
      </c>
      <c r="AQ36" s="304">
        <v>2478</v>
      </c>
      <c r="AR36" s="305">
        <v>-30.3</v>
      </c>
    </row>
    <row r="37" spans="1:46" ht="13.5" customHeight="1" x14ac:dyDescent="0.15">
      <c r="A37" s="259"/>
      <c r="AK37" s="1117" t="s">
        <v>503</v>
      </c>
      <c r="AL37" s="1118"/>
      <c r="AM37" s="1118"/>
      <c r="AN37" s="1119"/>
      <c r="AO37" s="303">
        <v>8573</v>
      </c>
      <c r="AP37" s="303">
        <v>254</v>
      </c>
      <c r="AQ37" s="304">
        <v>654</v>
      </c>
      <c r="AR37" s="305">
        <v>-61.2</v>
      </c>
    </row>
    <row r="38" spans="1:46" ht="27" customHeight="1" x14ac:dyDescent="0.15">
      <c r="A38" s="259"/>
      <c r="AK38" s="1120" t="s">
        <v>504</v>
      </c>
      <c r="AL38" s="1121"/>
      <c r="AM38" s="1121"/>
      <c r="AN38" s="1122"/>
      <c r="AO38" s="306" t="s">
        <v>485</v>
      </c>
      <c r="AP38" s="306" t="s">
        <v>485</v>
      </c>
      <c r="AQ38" s="307">
        <v>4</v>
      </c>
      <c r="AR38" s="295" t="s">
        <v>485</v>
      </c>
      <c r="AS38" s="302"/>
    </row>
    <row r="39" spans="1:46" x14ac:dyDescent="0.15">
      <c r="A39" s="259"/>
      <c r="AK39" s="1120" t="s">
        <v>505</v>
      </c>
      <c r="AL39" s="1121"/>
      <c r="AM39" s="1121"/>
      <c r="AN39" s="1122"/>
      <c r="AO39" s="303" t="s">
        <v>485</v>
      </c>
      <c r="AP39" s="303" t="s">
        <v>485</v>
      </c>
      <c r="AQ39" s="304">
        <v>-3502</v>
      </c>
      <c r="AR39" s="305" t="s">
        <v>485</v>
      </c>
      <c r="AS39" s="302"/>
    </row>
    <row r="40" spans="1:46" ht="27" customHeight="1" x14ac:dyDescent="0.15">
      <c r="A40" s="259"/>
      <c r="AK40" s="1117" t="s">
        <v>506</v>
      </c>
      <c r="AL40" s="1118"/>
      <c r="AM40" s="1118"/>
      <c r="AN40" s="1119"/>
      <c r="AO40" s="303">
        <v>-1162784</v>
      </c>
      <c r="AP40" s="303">
        <v>-34405</v>
      </c>
      <c r="AQ40" s="304">
        <v>-63750</v>
      </c>
      <c r="AR40" s="305">
        <v>-46</v>
      </c>
      <c r="AS40" s="302"/>
    </row>
    <row r="41" spans="1:46" x14ac:dyDescent="0.15">
      <c r="A41" s="259"/>
      <c r="AK41" s="1123" t="s">
        <v>287</v>
      </c>
      <c r="AL41" s="1124"/>
      <c r="AM41" s="1124"/>
      <c r="AN41" s="1125"/>
      <c r="AO41" s="303">
        <v>671579</v>
      </c>
      <c r="AP41" s="303">
        <v>19871</v>
      </c>
      <c r="AQ41" s="304">
        <v>28185</v>
      </c>
      <c r="AR41" s="305">
        <v>-29.5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2" t="s">
        <v>476</v>
      </c>
      <c r="AN49" s="1114" t="s">
        <v>509</v>
      </c>
      <c r="AO49" s="1115"/>
      <c r="AP49" s="1115"/>
      <c r="AQ49" s="1115"/>
      <c r="AR49" s="1116"/>
    </row>
    <row r="50" spans="1:44" x14ac:dyDescent="0.15">
      <c r="A50" s="259"/>
      <c r="AK50" s="317"/>
      <c r="AL50" s="318"/>
      <c r="AM50" s="1113"/>
      <c r="AN50" s="319" t="s">
        <v>510</v>
      </c>
      <c r="AO50" s="320" t="s">
        <v>511</v>
      </c>
      <c r="AP50" s="321" t="s">
        <v>512</v>
      </c>
      <c r="AQ50" s="322" t="s">
        <v>513</v>
      </c>
      <c r="AR50" s="323" t="s">
        <v>514</v>
      </c>
    </row>
    <row r="51" spans="1:44" x14ac:dyDescent="0.15">
      <c r="A51" s="259"/>
      <c r="AK51" s="315" t="s">
        <v>515</v>
      </c>
      <c r="AL51" s="316"/>
      <c r="AM51" s="324">
        <v>1636618</v>
      </c>
      <c r="AN51" s="325">
        <v>45309</v>
      </c>
      <c r="AO51" s="326">
        <v>43</v>
      </c>
      <c r="AP51" s="327">
        <v>94081</v>
      </c>
      <c r="AQ51" s="328">
        <v>10.5</v>
      </c>
      <c r="AR51" s="329">
        <v>32.5</v>
      </c>
    </row>
    <row r="52" spans="1:44" x14ac:dyDescent="0.15">
      <c r="A52" s="259"/>
      <c r="AK52" s="330"/>
      <c r="AL52" s="331" t="s">
        <v>516</v>
      </c>
      <c r="AM52" s="332">
        <v>831940</v>
      </c>
      <c r="AN52" s="333">
        <v>23032</v>
      </c>
      <c r="AO52" s="334">
        <v>-6.3</v>
      </c>
      <c r="AP52" s="335">
        <v>48949</v>
      </c>
      <c r="AQ52" s="336">
        <v>11.5</v>
      </c>
      <c r="AR52" s="337">
        <v>-17.8</v>
      </c>
    </row>
    <row r="53" spans="1:44" x14ac:dyDescent="0.15">
      <c r="A53" s="259"/>
      <c r="AK53" s="315" t="s">
        <v>517</v>
      </c>
      <c r="AL53" s="316"/>
      <c r="AM53" s="324">
        <v>1558489</v>
      </c>
      <c r="AN53" s="325">
        <v>43849</v>
      </c>
      <c r="AO53" s="326">
        <v>-3.2</v>
      </c>
      <c r="AP53" s="327">
        <v>92632</v>
      </c>
      <c r="AQ53" s="328">
        <v>-1.5</v>
      </c>
      <c r="AR53" s="329">
        <v>-1.7</v>
      </c>
    </row>
    <row r="54" spans="1:44" x14ac:dyDescent="0.15">
      <c r="A54" s="259"/>
      <c r="AK54" s="330"/>
      <c r="AL54" s="331" t="s">
        <v>516</v>
      </c>
      <c r="AM54" s="332">
        <v>642452</v>
      </c>
      <c r="AN54" s="333">
        <v>18076</v>
      </c>
      <c r="AO54" s="334">
        <v>-21.5</v>
      </c>
      <c r="AP54" s="335">
        <v>47978</v>
      </c>
      <c r="AQ54" s="336">
        <v>-2</v>
      </c>
      <c r="AR54" s="337">
        <v>-19.5</v>
      </c>
    </row>
    <row r="55" spans="1:44" x14ac:dyDescent="0.15">
      <c r="A55" s="259"/>
      <c r="AK55" s="315" t="s">
        <v>518</v>
      </c>
      <c r="AL55" s="316"/>
      <c r="AM55" s="324">
        <v>1866826</v>
      </c>
      <c r="AN55" s="325">
        <v>53442</v>
      </c>
      <c r="AO55" s="326">
        <v>21.9</v>
      </c>
      <c r="AP55" s="327">
        <v>96469</v>
      </c>
      <c r="AQ55" s="328">
        <v>4.0999999999999996</v>
      </c>
      <c r="AR55" s="329">
        <v>17.8</v>
      </c>
    </row>
    <row r="56" spans="1:44" x14ac:dyDescent="0.15">
      <c r="A56" s="259"/>
      <c r="AK56" s="330"/>
      <c r="AL56" s="331" t="s">
        <v>516</v>
      </c>
      <c r="AM56" s="332">
        <v>883152</v>
      </c>
      <c r="AN56" s="333">
        <v>25282</v>
      </c>
      <c r="AO56" s="334">
        <v>39.9</v>
      </c>
      <c r="AP56" s="335">
        <v>49775</v>
      </c>
      <c r="AQ56" s="336">
        <v>3.7</v>
      </c>
      <c r="AR56" s="337">
        <v>36.200000000000003</v>
      </c>
    </row>
    <row r="57" spans="1:44" x14ac:dyDescent="0.15">
      <c r="A57" s="259"/>
      <c r="AK57" s="315" t="s">
        <v>519</v>
      </c>
      <c r="AL57" s="316"/>
      <c r="AM57" s="324">
        <v>795249</v>
      </c>
      <c r="AN57" s="325">
        <v>23159</v>
      </c>
      <c r="AO57" s="326">
        <v>-56.7</v>
      </c>
      <c r="AP57" s="327">
        <v>85743</v>
      </c>
      <c r="AQ57" s="328">
        <v>-11.1</v>
      </c>
      <c r="AR57" s="329">
        <v>-45.6</v>
      </c>
    </row>
    <row r="58" spans="1:44" x14ac:dyDescent="0.15">
      <c r="A58" s="259"/>
      <c r="AK58" s="330"/>
      <c r="AL58" s="331" t="s">
        <v>516</v>
      </c>
      <c r="AM58" s="332">
        <v>515412</v>
      </c>
      <c r="AN58" s="333">
        <v>15010</v>
      </c>
      <c r="AO58" s="334">
        <v>-40.6</v>
      </c>
      <c r="AP58" s="335">
        <v>45231</v>
      </c>
      <c r="AQ58" s="336">
        <v>-9.1</v>
      </c>
      <c r="AR58" s="337">
        <v>-31.5</v>
      </c>
    </row>
    <row r="59" spans="1:44" x14ac:dyDescent="0.15">
      <c r="A59" s="259"/>
      <c r="AK59" s="315" t="s">
        <v>520</v>
      </c>
      <c r="AL59" s="316"/>
      <c r="AM59" s="324">
        <v>762848</v>
      </c>
      <c r="AN59" s="325">
        <v>22571</v>
      </c>
      <c r="AO59" s="326">
        <v>-2.5</v>
      </c>
      <c r="AP59" s="327">
        <v>92509</v>
      </c>
      <c r="AQ59" s="328">
        <v>7.9</v>
      </c>
      <c r="AR59" s="329">
        <v>-10.4</v>
      </c>
    </row>
    <row r="60" spans="1:44" x14ac:dyDescent="0.15">
      <c r="A60" s="259"/>
      <c r="AK60" s="330"/>
      <c r="AL60" s="331" t="s">
        <v>516</v>
      </c>
      <c r="AM60" s="332">
        <v>528855</v>
      </c>
      <c r="AN60" s="333">
        <v>15648</v>
      </c>
      <c r="AO60" s="334">
        <v>4.3</v>
      </c>
      <c r="AP60" s="335">
        <v>52274</v>
      </c>
      <c r="AQ60" s="336">
        <v>15.6</v>
      </c>
      <c r="AR60" s="337">
        <v>-11.3</v>
      </c>
    </row>
    <row r="61" spans="1:44" x14ac:dyDescent="0.15">
      <c r="A61" s="259"/>
      <c r="AK61" s="315" t="s">
        <v>521</v>
      </c>
      <c r="AL61" s="338"/>
      <c r="AM61" s="324">
        <v>1324006</v>
      </c>
      <c r="AN61" s="325">
        <v>37666</v>
      </c>
      <c r="AO61" s="326">
        <v>0.5</v>
      </c>
      <c r="AP61" s="327">
        <v>92287</v>
      </c>
      <c r="AQ61" s="339">
        <v>2</v>
      </c>
      <c r="AR61" s="329">
        <v>-1.5</v>
      </c>
    </row>
    <row r="62" spans="1:44" x14ac:dyDescent="0.15">
      <c r="A62" s="259"/>
      <c r="AK62" s="330"/>
      <c r="AL62" s="331" t="s">
        <v>516</v>
      </c>
      <c r="AM62" s="332">
        <v>680362</v>
      </c>
      <c r="AN62" s="333">
        <v>19410</v>
      </c>
      <c r="AO62" s="334">
        <v>-4.8</v>
      </c>
      <c r="AP62" s="335">
        <v>48841</v>
      </c>
      <c r="AQ62" s="336">
        <v>3.9</v>
      </c>
      <c r="AR62" s="337">
        <v>-8.6999999999999993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6g/wf4tdVHBhrIB/A0eZXnTay6ThPcU7c9tLMcYgWWJut7LtOabZ7ONMNnl8626zd8Pnv5i7hZ5x7FjthePhA==" saltValue="FTjYiY2V6CpR409nupoF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19XxoFK2E0SiV1cMH3YFr1mNLJBf4Yx5PTPpV4rAfKwZQ/pOHpjPleYg/L8zA9vPg7N83cxvCMEEEOyOGXPc0Q==" saltValue="CqoZ3pk/HYRV0seNyjU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jv9Lba/RvNlZz6cFm8BiyfAdeR9wO0IvbGr2vyG5UvafkEubB0rrjhYX2E9+7piFvWgIgSAekJWWEk+CgGTXsw==" saltValue="oKtwqarnzpyH4znNJ7zh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28.8</v>
      </c>
      <c r="G47" s="12">
        <v>23.63</v>
      </c>
      <c r="H47" s="12">
        <v>26.75</v>
      </c>
      <c r="I47" s="12">
        <v>30.15</v>
      </c>
      <c r="J47" s="13">
        <v>27.98</v>
      </c>
    </row>
    <row r="48" spans="2:10" ht="57.75" customHeight="1" x14ac:dyDescent="0.15">
      <c r="B48" s="14"/>
      <c r="C48" s="1128" t="s">
        <v>4</v>
      </c>
      <c r="D48" s="1128"/>
      <c r="E48" s="1129"/>
      <c r="F48" s="15">
        <v>6.76</v>
      </c>
      <c r="G48" s="16">
        <v>9.84</v>
      </c>
      <c r="H48" s="16">
        <v>10.24</v>
      </c>
      <c r="I48" s="16">
        <v>10.52</v>
      </c>
      <c r="J48" s="17">
        <v>10.63</v>
      </c>
    </row>
    <row r="49" spans="2:10" ht="57.75" customHeight="1" thickBot="1" x14ac:dyDescent="0.2">
      <c r="B49" s="18"/>
      <c r="C49" s="1130" t="s">
        <v>5</v>
      </c>
      <c r="D49" s="1130"/>
      <c r="E49" s="1131"/>
      <c r="F49" s="19" t="s">
        <v>528</v>
      </c>
      <c r="G49" s="20" t="s">
        <v>529</v>
      </c>
      <c r="H49" s="20" t="s">
        <v>530</v>
      </c>
      <c r="I49" s="20" t="s">
        <v>531</v>
      </c>
      <c r="J49" s="21" t="s">
        <v>532</v>
      </c>
    </row>
    <row r="50" spans="2:10" x14ac:dyDescent="0.15"/>
  </sheetData>
  <sheetProtection algorithmName="SHA-512" hashValue="NHmxaxhCEdGtDogDJGxRin+E8QzHf1nFu/ZlwswgfCEEvAB03DEdmXgkG0n6vGf4qaxU87CQ2ZsLO2HY5iSPXA==" saltValue="gvD6NZuNsu7XXSxx82v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533</v>
      </c>
      <c r="D34" s="1136"/>
      <c r="E34" s="1137"/>
      <c r="F34" s="32">
        <v>6.76</v>
      </c>
      <c r="G34" s="33">
        <v>9.84</v>
      </c>
      <c r="H34" s="33">
        <v>10.24</v>
      </c>
      <c r="I34" s="33">
        <v>10.51</v>
      </c>
      <c r="J34" s="34">
        <v>10.62</v>
      </c>
      <c r="K34" s="22"/>
      <c r="L34" s="22"/>
      <c r="M34" s="22"/>
      <c r="N34" s="22"/>
      <c r="O34" s="22"/>
      <c r="P34" s="22"/>
    </row>
    <row r="35" spans="1:16" ht="39" customHeight="1" x14ac:dyDescent="0.15">
      <c r="A35" s="22"/>
      <c r="B35" s="35"/>
      <c r="C35" s="1132" t="s">
        <v>534</v>
      </c>
      <c r="D35" s="1132"/>
      <c r="E35" s="1133"/>
      <c r="F35" s="36">
        <v>3.65</v>
      </c>
      <c r="G35" s="37">
        <v>5.27</v>
      </c>
      <c r="H35" s="37">
        <v>5.6</v>
      </c>
      <c r="I35" s="37">
        <v>5.73</v>
      </c>
      <c r="J35" s="38">
        <v>3.6</v>
      </c>
      <c r="K35" s="22"/>
      <c r="L35" s="22"/>
      <c r="M35" s="22"/>
      <c r="N35" s="22"/>
      <c r="O35" s="22"/>
      <c r="P35" s="22"/>
    </row>
    <row r="36" spans="1:16" ht="39" customHeight="1" x14ac:dyDescent="0.15">
      <c r="A36" s="22"/>
      <c r="B36" s="35"/>
      <c r="C36" s="1132" t="s">
        <v>535</v>
      </c>
      <c r="D36" s="1132"/>
      <c r="E36" s="1133"/>
      <c r="F36" s="36">
        <v>1.65</v>
      </c>
      <c r="G36" s="37">
        <v>1.43</v>
      </c>
      <c r="H36" s="37">
        <v>1.51</v>
      </c>
      <c r="I36" s="37">
        <v>2.84</v>
      </c>
      <c r="J36" s="38">
        <v>1.95</v>
      </c>
      <c r="K36" s="22"/>
      <c r="L36" s="22"/>
      <c r="M36" s="22"/>
      <c r="N36" s="22"/>
      <c r="O36" s="22"/>
      <c r="P36" s="22"/>
    </row>
    <row r="37" spans="1:16" ht="39" customHeight="1" x14ac:dyDescent="0.15">
      <c r="A37" s="22"/>
      <c r="B37" s="35"/>
      <c r="C37" s="1132" t="s">
        <v>536</v>
      </c>
      <c r="D37" s="1132"/>
      <c r="E37" s="1133"/>
      <c r="F37" s="36">
        <v>2.52</v>
      </c>
      <c r="G37" s="37">
        <v>1.56</v>
      </c>
      <c r="H37" s="37">
        <v>2.25</v>
      </c>
      <c r="I37" s="37">
        <v>2.16</v>
      </c>
      <c r="J37" s="38">
        <v>1.2</v>
      </c>
      <c r="K37" s="22"/>
      <c r="L37" s="22"/>
      <c r="M37" s="22"/>
      <c r="N37" s="22"/>
      <c r="O37" s="22"/>
      <c r="P37" s="22"/>
    </row>
    <row r="38" spans="1:16" ht="39" customHeight="1" x14ac:dyDescent="0.15">
      <c r="A38" s="22"/>
      <c r="B38" s="35"/>
      <c r="C38" s="1132" t="s">
        <v>537</v>
      </c>
      <c r="D38" s="1132"/>
      <c r="E38" s="1133"/>
      <c r="F38" s="36">
        <v>0.01</v>
      </c>
      <c r="G38" s="37">
        <v>0.01</v>
      </c>
      <c r="H38" s="37">
        <v>0.01</v>
      </c>
      <c r="I38" s="37">
        <v>0.03</v>
      </c>
      <c r="J38" s="38">
        <v>0.06</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539</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JYSCUwRVKpKkpRS55DzDtXGno4oE7bMHV0eOUFTOHJ6ZP9wvktmgG2bxmaNN8lfplgUeN0MoQMzlid4Ge2QGQ==" saltValue="eitOJ+rtfmm3nmnjDc1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1669</v>
      </c>
      <c r="L45" s="58">
        <v>1697</v>
      </c>
      <c r="M45" s="58">
        <v>1750</v>
      </c>
      <c r="N45" s="58">
        <v>1749</v>
      </c>
      <c r="O45" s="59">
        <v>1682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v>
      </c>
      <c r="L48" s="62">
        <v>58</v>
      </c>
      <c r="M48" s="62">
        <v>71</v>
      </c>
      <c r="N48" s="62">
        <v>77</v>
      </c>
      <c r="O48" s="63">
        <v>86</v>
      </c>
      <c r="P48" s="46"/>
      <c r="Q48" s="46"/>
      <c r="R48" s="46"/>
      <c r="S48" s="46"/>
      <c r="T48" s="46"/>
      <c r="U48" s="46"/>
    </row>
    <row r="49" spans="1:21" ht="30.75" customHeight="1" x14ac:dyDescent="0.15">
      <c r="A49" s="46"/>
      <c r="B49" s="1140"/>
      <c r="C49" s="1141"/>
      <c r="D49" s="60"/>
      <c r="E49" s="1146" t="s">
        <v>14</v>
      </c>
      <c r="F49" s="1146"/>
      <c r="G49" s="1146"/>
      <c r="H49" s="1146"/>
      <c r="I49" s="1146"/>
      <c r="J49" s="1147"/>
      <c r="K49" s="61">
        <v>38</v>
      </c>
      <c r="L49" s="62">
        <v>37</v>
      </c>
      <c r="M49" s="62">
        <v>47</v>
      </c>
      <c r="N49" s="62">
        <v>50</v>
      </c>
      <c r="O49" s="63">
        <v>58</v>
      </c>
      <c r="P49" s="46"/>
      <c r="Q49" s="46"/>
      <c r="R49" s="46"/>
      <c r="S49" s="46"/>
      <c r="T49" s="46"/>
      <c r="U49" s="46"/>
    </row>
    <row r="50" spans="1:21" ht="30.75" customHeight="1" x14ac:dyDescent="0.15">
      <c r="A50" s="46"/>
      <c r="B50" s="1140"/>
      <c r="C50" s="1141"/>
      <c r="D50" s="60"/>
      <c r="E50" s="1146" t="s">
        <v>15</v>
      </c>
      <c r="F50" s="1146"/>
      <c r="G50" s="1146"/>
      <c r="H50" s="1146"/>
      <c r="I50" s="1146"/>
      <c r="J50" s="1147"/>
      <c r="K50" s="61">
        <v>42</v>
      </c>
      <c r="L50" s="62">
        <v>16</v>
      </c>
      <c r="M50" s="62">
        <v>11</v>
      </c>
      <c r="N50" s="62">
        <v>8</v>
      </c>
      <c r="O50" s="63">
        <v>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1306</v>
      </c>
      <c r="L52" s="62">
        <v>1287</v>
      </c>
      <c r="M52" s="62">
        <v>1248</v>
      </c>
      <c r="N52" s="62">
        <v>1242</v>
      </c>
      <c r="O52" s="63">
        <v>1163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500</v>
      </c>
      <c r="L53" s="67">
        <v>521</v>
      </c>
      <c r="M53" s="67">
        <v>631</v>
      </c>
      <c r="N53" s="67">
        <v>642</v>
      </c>
      <c r="O53" s="68">
        <v>672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566</v>
      </c>
      <c r="L58" s="82" t="s">
        <v>566</v>
      </c>
      <c r="M58" s="82" t="s">
        <v>566</v>
      </c>
      <c r="N58" s="82" t="s">
        <v>566</v>
      </c>
      <c r="O58" s="83" t="s">
        <v>566</v>
      </c>
    </row>
    <row r="59" spans="1:21" ht="31.5" customHeight="1" x14ac:dyDescent="0.15">
      <c r="B59" s="1156"/>
      <c r="C59" s="1157"/>
      <c r="D59" s="1163" t="s">
        <v>26</v>
      </c>
      <c r="E59" s="1164"/>
      <c r="F59" s="1164"/>
      <c r="G59" s="1164"/>
      <c r="H59" s="1164"/>
      <c r="I59" s="1164"/>
      <c r="J59" s="1165"/>
      <c r="K59" s="84" t="s">
        <v>566</v>
      </c>
      <c r="L59" s="85" t="s">
        <v>566</v>
      </c>
      <c r="M59" s="85" t="s">
        <v>566</v>
      </c>
      <c r="N59" s="85" t="s">
        <v>566</v>
      </c>
      <c r="O59" s="86" t="s">
        <v>566</v>
      </c>
    </row>
    <row r="60" spans="1:21" ht="31.5" customHeight="1" thickBot="1" x14ac:dyDescent="0.2">
      <c r="B60" s="1158"/>
      <c r="C60" s="1159"/>
      <c r="D60" s="1166" t="s">
        <v>27</v>
      </c>
      <c r="E60" s="1167"/>
      <c r="F60" s="1167"/>
      <c r="G60" s="1167"/>
      <c r="H60" s="1167"/>
      <c r="I60" s="1167"/>
      <c r="J60" s="1168"/>
      <c r="K60" s="87" t="s">
        <v>566</v>
      </c>
      <c r="L60" s="88" t="s">
        <v>566</v>
      </c>
      <c r="M60" s="88" t="s">
        <v>566</v>
      </c>
      <c r="N60" s="88" t="s">
        <v>566</v>
      </c>
      <c r="O60" s="89" t="s">
        <v>566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4XOinoPGjY5ApmSqnEgvHy1mh6sBY6Kcggyx2I6hu7t91KCXu3tWLy6DF/taILeVMKmKHyW/vuejcBaCDXLZg==" saltValue="c25jwXjjQu+NrzUgJoD1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69" t="s">
        <v>30</v>
      </c>
      <c r="C41" s="1170"/>
      <c r="D41" s="103"/>
      <c r="E41" s="1175" t="s">
        <v>31</v>
      </c>
      <c r="F41" s="1175"/>
      <c r="G41" s="1175"/>
      <c r="H41" s="1176"/>
      <c r="I41" s="342">
        <v>16108</v>
      </c>
      <c r="J41" s="343">
        <v>16010</v>
      </c>
      <c r="K41" s="343">
        <v>15386</v>
      </c>
      <c r="L41" s="343">
        <v>14023</v>
      </c>
      <c r="M41" s="344">
        <v>12705</v>
      </c>
    </row>
    <row r="42" spans="2:13" ht="27.75" customHeight="1" x14ac:dyDescent="0.15">
      <c r="B42" s="1171"/>
      <c r="C42" s="1172"/>
      <c r="D42" s="104"/>
      <c r="E42" s="1177" t="s">
        <v>32</v>
      </c>
      <c r="F42" s="1177"/>
      <c r="G42" s="1177"/>
      <c r="H42" s="1178"/>
      <c r="I42" s="345">
        <v>93</v>
      </c>
      <c r="J42" s="346">
        <v>92</v>
      </c>
      <c r="K42" s="346">
        <v>91</v>
      </c>
      <c r="L42" s="346">
        <v>110</v>
      </c>
      <c r="M42" s="347">
        <v>110</v>
      </c>
    </row>
    <row r="43" spans="2:13" ht="27.75" customHeight="1" x14ac:dyDescent="0.15">
      <c r="B43" s="1171"/>
      <c r="C43" s="1172"/>
      <c r="D43" s="104"/>
      <c r="E43" s="1177" t="s">
        <v>33</v>
      </c>
      <c r="F43" s="1177"/>
      <c r="G43" s="1177"/>
      <c r="H43" s="1178"/>
      <c r="I43" s="345">
        <v>437</v>
      </c>
      <c r="J43" s="346">
        <v>620</v>
      </c>
      <c r="K43" s="346">
        <v>609</v>
      </c>
      <c r="L43" s="346">
        <v>534</v>
      </c>
      <c r="M43" s="347">
        <v>435</v>
      </c>
    </row>
    <row r="44" spans="2:13" ht="27.75" customHeight="1" x14ac:dyDescent="0.15">
      <c r="B44" s="1171"/>
      <c r="C44" s="1172"/>
      <c r="D44" s="104"/>
      <c r="E44" s="1177" t="s">
        <v>34</v>
      </c>
      <c r="F44" s="1177"/>
      <c r="G44" s="1177"/>
      <c r="H44" s="1178"/>
      <c r="I44" s="345">
        <v>265</v>
      </c>
      <c r="J44" s="346">
        <v>329</v>
      </c>
      <c r="K44" s="346">
        <v>303</v>
      </c>
      <c r="L44" s="346">
        <v>554</v>
      </c>
      <c r="M44" s="347">
        <v>599</v>
      </c>
    </row>
    <row r="45" spans="2:13" ht="27.75" customHeight="1" x14ac:dyDescent="0.15">
      <c r="B45" s="1171"/>
      <c r="C45" s="1172"/>
      <c r="D45" s="104"/>
      <c r="E45" s="1177" t="s">
        <v>35</v>
      </c>
      <c r="F45" s="1177"/>
      <c r="G45" s="1177"/>
      <c r="H45" s="1178"/>
      <c r="I45" s="345">
        <v>2532</v>
      </c>
      <c r="J45" s="346">
        <v>2373</v>
      </c>
      <c r="K45" s="346">
        <v>2185</v>
      </c>
      <c r="L45" s="346">
        <v>2110</v>
      </c>
      <c r="M45" s="347">
        <v>2001</v>
      </c>
    </row>
    <row r="46" spans="2:13" ht="27.75" customHeight="1" x14ac:dyDescent="0.15">
      <c r="B46" s="1171"/>
      <c r="C46" s="1172"/>
      <c r="D46" s="105"/>
      <c r="E46" s="1177" t="s">
        <v>36</v>
      </c>
      <c r="F46" s="1177"/>
      <c r="G46" s="1177"/>
      <c r="H46" s="1178"/>
      <c r="I46" s="345" t="s">
        <v>485</v>
      </c>
      <c r="J46" s="346" t="s">
        <v>485</v>
      </c>
      <c r="K46" s="346" t="s">
        <v>485</v>
      </c>
      <c r="L46" s="346" t="s">
        <v>485</v>
      </c>
      <c r="M46" s="347">
        <v>4</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5121</v>
      </c>
      <c r="J50" s="346">
        <v>4699</v>
      </c>
      <c r="K50" s="346">
        <v>5181</v>
      </c>
      <c r="L50" s="346">
        <v>5448</v>
      </c>
      <c r="M50" s="347">
        <v>5236</v>
      </c>
    </row>
    <row r="51" spans="2:13" ht="27.75" customHeight="1" x14ac:dyDescent="0.15">
      <c r="B51" s="1171"/>
      <c r="C51" s="1172"/>
      <c r="D51" s="104"/>
      <c r="E51" s="1177" t="s">
        <v>42</v>
      </c>
      <c r="F51" s="1177"/>
      <c r="G51" s="1177"/>
      <c r="H51" s="1178"/>
      <c r="I51" s="345" t="s">
        <v>485</v>
      </c>
      <c r="J51" s="346" t="s">
        <v>485</v>
      </c>
      <c r="K51" s="346" t="s">
        <v>485</v>
      </c>
      <c r="L51" s="346" t="s">
        <v>485</v>
      </c>
      <c r="M51" s="347" t="s">
        <v>485</v>
      </c>
    </row>
    <row r="52" spans="2:13" ht="27.75" customHeight="1" x14ac:dyDescent="0.15">
      <c r="B52" s="1173"/>
      <c r="C52" s="1174"/>
      <c r="D52" s="104"/>
      <c r="E52" s="1177" t="s">
        <v>43</v>
      </c>
      <c r="F52" s="1177"/>
      <c r="G52" s="1177"/>
      <c r="H52" s="1178"/>
      <c r="I52" s="345">
        <v>12563</v>
      </c>
      <c r="J52" s="346">
        <v>12647</v>
      </c>
      <c r="K52" s="346">
        <v>12012</v>
      </c>
      <c r="L52" s="346">
        <v>11039</v>
      </c>
      <c r="M52" s="347">
        <v>10112</v>
      </c>
    </row>
    <row r="53" spans="2:13" ht="27.75" customHeight="1" thickBot="1" x14ac:dyDescent="0.2">
      <c r="B53" s="1184" t="s">
        <v>19</v>
      </c>
      <c r="C53" s="1185"/>
      <c r="D53" s="108"/>
      <c r="E53" s="1186" t="s">
        <v>44</v>
      </c>
      <c r="F53" s="1186"/>
      <c r="G53" s="1186"/>
      <c r="H53" s="1187"/>
      <c r="I53" s="348">
        <v>1750</v>
      </c>
      <c r="J53" s="349">
        <v>2077</v>
      </c>
      <c r="K53" s="349">
        <v>1381</v>
      </c>
      <c r="L53" s="349">
        <v>844</v>
      </c>
      <c r="M53" s="350">
        <v>504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zFE8bbtN7qWwRiNDFvuX8NdP7aS0eigaC6XbIv5F4iOnmTIv/u7K/Bxjtvc/i3aBE8b/a3YC37N0GpTyVGIZg==" saltValue="7mCxdWJ23xbHYELtjJ9z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2714</v>
      </c>
      <c r="G55" s="120">
        <v>2998</v>
      </c>
      <c r="H55" s="121">
        <v>2766</v>
      </c>
    </row>
    <row r="56" spans="2:8" ht="52.5" customHeight="1" x14ac:dyDescent="0.15">
      <c r="B56" s="122"/>
      <c r="C56" s="1198" t="s">
        <v>47</v>
      </c>
      <c r="D56" s="1198"/>
      <c r="E56" s="1199"/>
      <c r="F56" s="123">
        <v>304</v>
      </c>
      <c r="G56" s="123">
        <v>304</v>
      </c>
      <c r="H56" s="124">
        <v>350</v>
      </c>
    </row>
    <row r="57" spans="2:8" ht="53.25" customHeight="1" x14ac:dyDescent="0.15">
      <c r="B57" s="122"/>
      <c r="C57" s="1200" t="s">
        <v>48</v>
      </c>
      <c r="D57" s="1200"/>
      <c r="E57" s="1201"/>
      <c r="F57" s="125">
        <v>2008</v>
      </c>
      <c r="G57" s="125">
        <v>2017</v>
      </c>
      <c r="H57" s="126">
        <v>2016</v>
      </c>
    </row>
    <row r="58" spans="2:8" ht="45.75" customHeight="1" x14ac:dyDescent="0.15">
      <c r="B58" s="127"/>
      <c r="C58" s="1188" t="s">
        <v>561</v>
      </c>
      <c r="D58" s="1189"/>
      <c r="E58" s="1190"/>
      <c r="F58" s="128">
        <v>1102</v>
      </c>
      <c r="G58" s="128">
        <v>1102</v>
      </c>
      <c r="H58" s="129">
        <v>1107</v>
      </c>
    </row>
    <row r="59" spans="2:8" ht="45.75" customHeight="1" x14ac:dyDescent="0.15">
      <c r="B59" s="127"/>
      <c r="C59" s="1188" t="s">
        <v>562</v>
      </c>
      <c r="D59" s="1189"/>
      <c r="E59" s="1190"/>
      <c r="F59" s="128">
        <v>434</v>
      </c>
      <c r="G59" s="128">
        <v>438</v>
      </c>
      <c r="H59" s="129">
        <v>431</v>
      </c>
    </row>
    <row r="60" spans="2:8" ht="45.75" customHeight="1" x14ac:dyDescent="0.15">
      <c r="B60" s="127"/>
      <c r="C60" s="1188" t="s">
        <v>563</v>
      </c>
      <c r="D60" s="1189"/>
      <c r="E60" s="1190"/>
      <c r="F60" s="128">
        <v>434</v>
      </c>
      <c r="G60" s="128">
        <v>433</v>
      </c>
      <c r="H60" s="129">
        <v>430</v>
      </c>
    </row>
    <row r="61" spans="2:8" ht="45.75" customHeight="1" x14ac:dyDescent="0.15">
      <c r="B61" s="127"/>
      <c r="C61" s="1188" t="s">
        <v>564</v>
      </c>
      <c r="D61" s="1189"/>
      <c r="E61" s="1190"/>
      <c r="F61" s="128">
        <v>27</v>
      </c>
      <c r="G61" s="128">
        <v>27</v>
      </c>
      <c r="H61" s="129">
        <v>27</v>
      </c>
    </row>
    <row r="62" spans="2:8" ht="45.75" customHeight="1" thickBot="1" x14ac:dyDescent="0.2">
      <c r="B62" s="130"/>
      <c r="C62" s="1191" t="s">
        <v>565</v>
      </c>
      <c r="D62" s="1192"/>
      <c r="E62" s="1193"/>
      <c r="F62" s="131">
        <v>11</v>
      </c>
      <c r="G62" s="131">
        <v>16</v>
      </c>
      <c r="H62" s="132">
        <v>21</v>
      </c>
    </row>
    <row r="63" spans="2:8" ht="52.5" customHeight="1" thickBot="1" x14ac:dyDescent="0.2">
      <c r="B63" s="133"/>
      <c r="C63" s="1194" t="s">
        <v>49</v>
      </c>
      <c r="D63" s="1194"/>
      <c r="E63" s="1195"/>
      <c r="F63" s="134">
        <v>5025</v>
      </c>
      <c r="G63" s="134">
        <v>5319</v>
      </c>
      <c r="H63" s="135">
        <v>5133</v>
      </c>
    </row>
    <row r="64" spans="2:8" x14ac:dyDescent="0.15"/>
  </sheetData>
  <sheetProtection algorithmName="SHA-512" hashValue="HcyFrU9o33hbqUtHHEk4ExLYvYu6J9jYWbXZd0NummWG2ui0XOr/ebTizftCC/BEvwR5bt6AS6sxSGugD+cLlQ==" saltValue="cV4QnuKxbgTqyWMrzwB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45309</v>
      </c>
      <c r="E3" s="154"/>
      <c r="F3" s="155">
        <v>94081</v>
      </c>
      <c r="G3" s="156"/>
      <c r="H3" s="157"/>
    </row>
    <row r="4" spans="1:8" x14ac:dyDescent="0.15">
      <c r="A4" s="158"/>
      <c r="B4" s="159"/>
      <c r="C4" s="160"/>
      <c r="D4" s="161">
        <v>23032</v>
      </c>
      <c r="E4" s="162"/>
      <c r="F4" s="163">
        <v>48949</v>
      </c>
      <c r="G4" s="164"/>
      <c r="H4" s="165"/>
    </row>
    <row r="5" spans="1:8" x14ac:dyDescent="0.15">
      <c r="A5" s="146" t="s">
        <v>517</v>
      </c>
      <c r="B5" s="151"/>
      <c r="C5" s="152"/>
      <c r="D5" s="153">
        <v>43849</v>
      </c>
      <c r="E5" s="154"/>
      <c r="F5" s="155">
        <v>92632</v>
      </c>
      <c r="G5" s="156"/>
      <c r="H5" s="157"/>
    </row>
    <row r="6" spans="1:8" x14ac:dyDescent="0.15">
      <c r="A6" s="158"/>
      <c r="B6" s="159"/>
      <c r="C6" s="160"/>
      <c r="D6" s="161">
        <v>18076</v>
      </c>
      <c r="E6" s="162"/>
      <c r="F6" s="163">
        <v>47978</v>
      </c>
      <c r="G6" s="164"/>
      <c r="H6" s="165"/>
    </row>
    <row r="7" spans="1:8" x14ac:dyDescent="0.15">
      <c r="A7" s="146" t="s">
        <v>518</v>
      </c>
      <c r="B7" s="151"/>
      <c r="C7" s="152"/>
      <c r="D7" s="153">
        <v>53442</v>
      </c>
      <c r="E7" s="154"/>
      <c r="F7" s="155">
        <v>96469</v>
      </c>
      <c r="G7" s="156"/>
      <c r="H7" s="157"/>
    </row>
    <row r="8" spans="1:8" x14ac:dyDescent="0.15">
      <c r="A8" s="158"/>
      <c r="B8" s="159"/>
      <c r="C8" s="160"/>
      <c r="D8" s="161">
        <v>25282</v>
      </c>
      <c r="E8" s="162"/>
      <c r="F8" s="163">
        <v>49775</v>
      </c>
      <c r="G8" s="164"/>
      <c r="H8" s="165"/>
    </row>
    <row r="9" spans="1:8" x14ac:dyDescent="0.15">
      <c r="A9" s="146" t="s">
        <v>519</v>
      </c>
      <c r="B9" s="151"/>
      <c r="C9" s="152"/>
      <c r="D9" s="153">
        <v>23159</v>
      </c>
      <c r="E9" s="154"/>
      <c r="F9" s="155">
        <v>85743</v>
      </c>
      <c r="G9" s="156"/>
      <c r="H9" s="157"/>
    </row>
    <row r="10" spans="1:8" x14ac:dyDescent="0.15">
      <c r="A10" s="158"/>
      <c r="B10" s="159"/>
      <c r="C10" s="160"/>
      <c r="D10" s="161">
        <v>15010</v>
      </c>
      <c r="E10" s="162"/>
      <c r="F10" s="163">
        <v>45231</v>
      </c>
      <c r="G10" s="164"/>
      <c r="H10" s="165"/>
    </row>
    <row r="11" spans="1:8" x14ac:dyDescent="0.15">
      <c r="A11" s="146" t="s">
        <v>520</v>
      </c>
      <c r="B11" s="151"/>
      <c r="C11" s="152"/>
      <c r="D11" s="153">
        <v>22571</v>
      </c>
      <c r="E11" s="154"/>
      <c r="F11" s="155">
        <v>92509</v>
      </c>
      <c r="G11" s="156"/>
      <c r="H11" s="157"/>
    </row>
    <row r="12" spans="1:8" x14ac:dyDescent="0.15">
      <c r="A12" s="158"/>
      <c r="B12" s="159"/>
      <c r="C12" s="166"/>
      <c r="D12" s="161">
        <v>15648</v>
      </c>
      <c r="E12" s="162"/>
      <c r="F12" s="163">
        <v>52274</v>
      </c>
      <c r="G12" s="164"/>
      <c r="H12" s="165"/>
    </row>
    <row r="13" spans="1:8" x14ac:dyDescent="0.15">
      <c r="A13" s="146"/>
      <c r="B13" s="151"/>
      <c r="C13" s="152"/>
      <c r="D13" s="153">
        <v>37666</v>
      </c>
      <c r="E13" s="154"/>
      <c r="F13" s="155">
        <v>92287</v>
      </c>
      <c r="G13" s="167"/>
      <c r="H13" s="157"/>
    </row>
    <row r="14" spans="1:8" x14ac:dyDescent="0.15">
      <c r="A14" s="158"/>
      <c r="B14" s="159"/>
      <c r="C14" s="160"/>
      <c r="D14" s="161">
        <v>19410</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6.76</v>
      </c>
      <c r="C19" s="168">
        <f>ROUND(VALUE(SUBSTITUTE(実質収支比率等に係る経年分析!G$48,"▲","-")),2)</f>
        <v>9.84</v>
      </c>
      <c r="D19" s="168">
        <f>ROUND(VALUE(SUBSTITUTE(実質収支比率等に係る経年分析!H$48,"▲","-")),2)</f>
        <v>10.24</v>
      </c>
      <c r="E19" s="168">
        <f>ROUND(VALUE(SUBSTITUTE(実質収支比率等に係る経年分析!I$48,"▲","-")),2)</f>
        <v>10.52</v>
      </c>
      <c r="F19" s="168">
        <f>ROUND(VALUE(SUBSTITUTE(実質収支比率等に係る経年分析!J$48,"▲","-")),2)</f>
        <v>10.63</v>
      </c>
    </row>
    <row r="20" spans="1:11" x14ac:dyDescent="0.15">
      <c r="A20" s="168" t="s">
        <v>53</v>
      </c>
      <c r="B20" s="168">
        <f>ROUND(VALUE(SUBSTITUTE(実質収支比率等に係る経年分析!F$47,"▲","-")),2)</f>
        <v>28.8</v>
      </c>
      <c r="C20" s="168">
        <f>ROUND(VALUE(SUBSTITUTE(実質収支比率等に係る経年分析!G$47,"▲","-")),2)</f>
        <v>23.63</v>
      </c>
      <c r="D20" s="168">
        <f>ROUND(VALUE(SUBSTITUTE(実質収支比率等に係る経年分析!H$47,"▲","-")),2)</f>
        <v>26.75</v>
      </c>
      <c r="E20" s="168">
        <f>ROUND(VALUE(SUBSTITUTE(実質収支比率等に係る経年分析!I$47,"▲","-")),2)</f>
        <v>30.15</v>
      </c>
      <c r="F20" s="168">
        <f>ROUND(VALUE(SUBSTITUTE(実質収支比率等に係る経年分析!J$47,"▲","-")),2)</f>
        <v>27.98</v>
      </c>
    </row>
    <row r="21" spans="1:11" x14ac:dyDescent="0.15">
      <c r="A21" s="168" t="s">
        <v>54</v>
      </c>
      <c r="B21" s="168">
        <f>IF(ISNUMBER(VALUE(SUBSTITUTE(実質収支比率等に係る経年分析!F$49,"▲","-"))),ROUND(VALUE(SUBSTITUTE(実質収支比率等に係る経年分析!F$49,"▲","-")),2),NA())</f>
        <v>-8.5</v>
      </c>
      <c r="C21" s="168">
        <f>IF(ISNUMBER(VALUE(SUBSTITUTE(実質収支比率等に係る経年分析!G$49,"▲","-"))),ROUND(VALUE(SUBSTITUTE(実質収支比率等に係る経年分析!G$49,"▲","-")),2),NA())</f>
        <v>-4.49</v>
      </c>
      <c r="D21" s="168">
        <f>IF(ISNUMBER(VALUE(SUBSTITUTE(実質収支比率等に係る経年分析!H$49,"▲","-"))),ROUND(VALUE(SUBSTITUTE(実質収支比率等に係る経年分析!H$49,"▲","-")),2),NA())</f>
        <v>-7.0000000000000007E-2</v>
      </c>
      <c r="E21" s="168">
        <f>IF(ISNUMBER(VALUE(SUBSTITUTE(実質収支比率等に係る経年分析!I$49,"▲","-"))),ROUND(VALUE(SUBSTITUTE(実質収支比率等に係る経年分析!I$49,"▲","-")),2),NA())</f>
        <v>-2.2999999999999998</v>
      </c>
      <c r="F21" s="168">
        <f>IF(ISNUMBER(VALUE(SUBSTITUTE(実質収支比率等に係る経年分析!J$49,"▲","-"))),ROUND(VALUE(SUBSTITUTE(実質収支比率等に係る経年分析!J$49,"▲","-")),2),NA())</f>
        <v>-7.59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1.95</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10.62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1306</v>
      </c>
      <c r="E42" s="170"/>
      <c r="F42" s="170"/>
      <c r="G42" s="170">
        <f>'実質公債費比率（分子）の構造'!L$52</f>
        <v>1287</v>
      </c>
      <c r="H42" s="170"/>
      <c r="I42" s="170"/>
      <c r="J42" s="170">
        <f>'実質公債費比率（分子）の構造'!M$52</f>
        <v>1248</v>
      </c>
      <c r="K42" s="170"/>
      <c r="L42" s="170"/>
      <c r="M42" s="170">
        <f>'実質公債費比率（分子）の構造'!N$52</f>
        <v>1242</v>
      </c>
      <c r="N42" s="170"/>
      <c r="O42" s="170"/>
      <c r="P42" s="170">
        <f>'実質公債費比率（分子）の構造'!O$52</f>
        <v>1163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42</v>
      </c>
      <c r="C44" s="170"/>
      <c r="D44" s="170"/>
      <c r="E44" s="170">
        <f>'実質公債費比率（分子）の構造'!L$50</f>
        <v>16</v>
      </c>
      <c r="F44" s="170"/>
      <c r="G44" s="170"/>
      <c r="H44" s="170">
        <f>'実質公債費比率（分子）の構造'!M$50</f>
        <v>11</v>
      </c>
      <c r="I44" s="170"/>
      <c r="J44" s="170"/>
      <c r="K44" s="170">
        <f>'実質公債費比率（分子）の構造'!N$50</f>
        <v>8</v>
      </c>
      <c r="L44" s="170"/>
      <c r="M44" s="170"/>
      <c r="N44" s="170">
        <f>'実質公債費比率（分子）の構造'!O$50</f>
        <v>9</v>
      </c>
      <c r="O44" s="170"/>
      <c r="P44" s="170"/>
    </row>
    <row r="45" spans="1:16" x14ac:dyDescent="0.15">
      <c r="A45" s="170" t="s">
        <v>63</v>
      </c>
      <c r="B45" s="170">
        <f>'実質公債費比率（分子）の構造'!K$49</f>
        <v>38</v>
      </c>
      <c r="C45" s="170"/>
      <c r="D45" s="170"/>
      <c r="E45" s="170">
        <f>'実質公債費比率（分子）の構造'!L$49</f>
        <v>37</v>
      </c>
      <c r="F45" s="170"/>
      <c r="G45" s="170"/>
      <c r="H45" s="170">
        <f>'実質公債費比率（分子）の構造'!M$49</f>
        <v>47</v>
      </c>
      <c r="I45" s="170"/>
      <c r="J45" s="170"/>
      <c r="K45" s="170">
        <f>'実質公債費比率（分子）の構造'!N$49</f>
        <v>50</v>
      </c>
      <c r="L45" s="170"/>
      <c r="M45" s="170"/>
      <c r="N45" s="170">
        <f>'実質公債費比率（分子）の構造'!O$49</f>
        <v>58</v>
      </c>
      <c r="O45" s="170"/>
      <c r="P45" s="170"/>
    </row>
    <row r="46" spans="1:16" x14ac:dyDescent="0.15">
      <c r="A46" s="170" t="s">
        <v>64</v>
      </c>
      <c r="B46" s="170">
        <f>'実質公債費比率（分子）の構造'!K$48</f>
        <v>57</v>
      </c>
      <c r="C46" s="170"/>
      <c r="D46" s="170"/>
      <c r="E46" s="170">
        <f>'実質公債費比率（分子）の構造'!L$48</f>
        <v>58</v>
      </c>
      <c r="F46" s="170"/>
      <c r="G46" s="170"/>
      <c r="H46" s="170">
        <f>'実質公債費比率（分子）の構造'!M$48</f>
        <v>71</v>
      </c>
      <c r="I46" s="170"/>
      <c r="J46" s="170"/>
      <c r="K46" s="170">
        <f>'実質公債費比率（分子）の構造'!N$48</f>
        <v>77</v>
      </c>
      <c r="L46" s="170"/>
      <c r="M46" s="170"/>
      <c r="N46" s="170">
        <f>'実質公債費比率（分子）の構造'!O$48</f>
        <v>86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1669</v>
      </c>
      <c r="C49" s="170"/>
      <c r="D49" s="170"/>
      <c r="E49" s="170">
        <f>'実質公債費比率（分子）の構造'!L$45</f>
        <v>1697</v>
      </c>
      <c r="F49" s="170"/>
      <c r="G49" s="170"/>
      <c r="H49" s="170">
        <f>'実質公債費比率（分子）の構造'!M$45</f>
        <v>1750</v>
      </c>
      <c r="I49" s="170"/>
      <c r="J49" s="170"/>
      <c r="K49" s="170">
        <f>'実質公債費比率（分子）の構造'!N$45</f>
        <v>1749</v>
      </c>
      <c r="L49" s="170"/>
      <c r="M49" s="170"/>
      <c r="N49" s="170">
        <f>'実質公債費比率（分子）の構造'!O$45</f>
        <v>1682</v>
      </c>
      <c r="O49" s="170"/>
      <c r="P49" s="170"/>
    </row>
    <row r="50" spans="1:16" x14ac:dyDescent="0.15">
      <c r="A50" s="170" t="s">
        <v>67</v>
      </c>
      <c r="B50" s="170" t="e">
        <f>NA()</f>
        <v>#N/A</v>
      </c>
      <c r="C50" s="170">
        <f>IF(ISNUMBER('実質公債費比率（分子）の構造'!K$53),'実質公債費比率（分子）の構造'!K$53,NA())</f>
        <v>500</v>
      </c>
      <c r="D50" s="170" t="e">
        <f>NA()</f>
        <v>#N/A</v>
      </c>
      <c r="E50" s="170" t="e">
        <f>NA()</f>
        <v>#N/A</v>
      </c>
      <c r="F50" s="170">
        <f>IF(ISNUMBER('実質公債費比率（分子）の構造'!L$53),'実質公債費比率（分子）の構造'!L$53,NA())</f>
        <v>521</v>
      </c>
      <c r="G50" s="170" t="e">
        <f>NA()</f>
        <v>#N/A</v>
      </c>
      <c r="H50" s="170" t="e">
        <f>NA()</f>
        <v>#N/A</v>
      </c>
      <c r="I50" s="170">
        <f>IF(ISNUMBER('実質公債費比率（分子）の構造'!M$53),'実質公債費比率（分子）の構造'!M$53,NA())</f>
        <v>631</v>
      </c>
      <c r="J50" s="170" t="e">
        <f>NA()</f>
        <v>#N/A</v>
      </c>
      <c r="K50" s="170" t="e">
        <f>NA()</f>
        <v>#N/A</v>
      </c>
      <c r="L50" s="170">
        <f>IF(ISNUMBER('実質公債費比率（分子）の構造'!N$53),'実質公債費比率（分子）の構造'!N$53,NA())</f>
        <v>642</v>
      </c>
      <c r="M50" s="170" t="e">
        <f>NA()</f>
        <v>#N/A</v>
      </c>
      <c r="N50" s="170" t="e">
        <f>NA()</f>
        <v>#N/A</v>
      </c>
      <c r="O50" s="170">
        <f>IF(ISNUMBER('実質公債費比率（分子）の構造'!O$53),'実質公債費比率（分子）の構造'!O$53,NA())</f>
        <v>672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12563</v>
      </c>
      <c r="E56" s="169"/>
      <c r="F56" s="169"/>
      <c r="G56" s="169">
        <f>'将来負担比率（分子）の構造'!J$52</f>
        <v>12647</v>
      </c>
      <c r="H56" s="169"/>
      <c r="I56" s="169"/>
      <c r="J56" s="169">
        <f>'将来負担比率（分子）の構造'!K$52</f>
        <v>12012</v>
      </c>
      <c r="K56" s="169"/>
      <c r="L56" s="169"/>
      <c r="M56" s="169">
        <f>'将来負担比率（分子）の構造'!L$52</f>
        <v>11039</v>
      </c>
      <c r="N56" s="169"/>
      <c r="O56" s="169"/>
      <c r="P56" s="169">
        <f>'将来負担比率（分子）の構造'!M$52</f>
        <v>10112</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5121</v>
      </c>
      <c r="E58" s="169"/>
      <c r="F58" s="169"/>
      <c r="G58" s="169">
        <f>'将来負担比率（分子）の構造'!J$50</f>
        <v>4699</v>
      </c>
      <c r="H58" s="169"/>
      <c r="I58" s="169"/>
      <c r="J58" s="169">
        <f>'将来負担比率（分子）の構造'!K$50</f>
        <v>5181</v>
      </c>
      <c r="K58" s="169"/>
      <c r="L58" s="169"/>
      <c r="M58" s="169">
        <f>'将来負担比率（分子）の構造'!L$50</f>
        <v>5448</v>
      </c>
      <c r="N58" s="169"/>
      <c r="O58" s="169"/>
      <c r="P58" s="169">
        <f>'将来負担比率（分子）の構造'!M$50</f>
        <v>5236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f>'将来負担比率（分子）の構造'!M$46</f>
        <v>4</v>
      </c>
      <c r="O61" s="169"/>
      <c r="P61" s="169"/>
    </row>
    <row r="62" spans="1:16" x14ac:dyDescent="0.15">
      <c r="A62" s="169" t="s">
        <v>35</v>
      </c>
      <c r="B62" s="169">
        <f>'将来負担比率（分子）の構造'!I$45</f>
        <v>2532</v>
      </c>
      <c r="C62" s="169"/>
      <c r="D62" s="169"/>
      <c r="E62" s="169">
        <f>'将来負担比率（分子）の構造'!J$45</f>
        <v>2373</v>
      </c>
      <c r="F62" s="169"/>
      <c r="G62" s="169"/>
      <c r="H62" s="169">
        <f>'将来負担比率（分子）の構造'!K$45</f>
        <v>2185</v>
      </c>
      <c r="I62" s="169"/>
      <c r="J62" s="169"/>
      <c r="K62" s="169">
        <f>'将来負担比率（分子）の構造'!L$45</f>
        <v>2110</v>
      </c>
      <c r="L62" s="169"/>
      <c r="M62" s="169"/>
      <c r="N62" s="169">
        <f>'将来負担比率（分子）の構造'!M$45</f>
        <v>2001</v>
      </c>
      <c r="O62" s="169"/>
      <c r="P62" s="169"/>
    </row>
    <row r="63" spans="1:16" x14ac:dyDescent="0.15">
      <c r="A63" s="169" t="s">
        <v>34</v>
      </c>
      <c r="B63" s="169">
        <f>'将来負担比率（分子）の構造'!I$44</f>
        <v>265</v>
      </c>
      <c r="C63" s="169"/>
      <c r="D63" s="169"/>
      <c r="E63" s="169">
        <f>'将来負担比率（分子）の構造'!J$44</f>
        <v>329</v>
      </c>
      <c r="F63" s="169"/>
      <c r="G63" s="169"/>
      <c r="H63" s="169">
        <f>'将来負担比率（分子）の構造'!K$44</f>
        <v>303</v>
      </c>
      <c r="I63" s="169"/>
      <c r="J63" s="169"/>
      <c r="K63" s="169">
        <f>'将来負担比率（分子）の構造'!L$44</f>
        <v>554</v>
      </c>
      <c r="L63" s="169"/>
      <c r="M63" s="169"/>
      <c r="N63" s="169">
        <f>'将来負担比率（分子）の構造'!M$44</f>
        <v>599</v>
      </c>
      <c r="O63" s="169"/>
      <c r="P63" s="169"/>
    </row>
    <row r="64" spans="1:16" x14ac:dyDescent="0.15">
      <c r="A64" s="169" t="s">
        <v>33</v>
      </c>
      <c r="B64" s="169">
        <f>'将来負担比率（分子）の構造'!I$43</f>
        <v>437</v>
      </c>
      <c r="C64" s="169"/>
      <c r="D64" s="169"/>
      <c r="E64" s="169">
        <f>'将来負担比率（分子）の構造'!J$43</f>
        <v>620</v>
      </c>
      <c r="F64" s="169"/>
      <c r="G64" s="169"/>
      <c r="H64" s="169">
        <f>'将来負担比率（分子）の構造'!K$43</f>
        <v>609</v>
      </c>
      <c r="I64" s="169"/>
      <c r="J64" s="169"/>
      <c r="K64" s="169">
        <f>'将来負担比率（分子）の構造'!L$43</f>
        <v>534</v>
      </c>
      <c r="L64" s="169"/>
      <c r="M64" s="169"/>
      <c r="N64" s="169">
        <f>'将来負担比率（分子）の構造'!M$43</f>
        <v>435</v>
      </c>
      <c r="O64" s="169"/>
      <c r="P64" s="169"/>
    </row>
    <row r="65" spans="1:16" x14ac:dyDescent="0.15">
      <c r="A65" s="169" t="s">
        <v>32</v>
      </c>
      <c r="B65" s="169">
        <f>'将来負担比率（分子）の構造'!I$42</f>
        <v>93</v>
      </c>
      <c r="C65" s="169"/>
      <c r="D65" s="169"/>
      <c r="E65" s="169">
        <f>'将来負担比率（分子）の構造'!J$42</f>
        <v>92</v>
      </c>
      <c r="F65" s="169"/>
      <c r="G65" s="169"/>
      <c r="H65" s="169">
        <f>'将来負担比率（分子）の構造'!K$42</f>
        <v>91</v>
      </c>
      <c r="I65" s="169"/>
      <c r="J65" s="169"/>
      <c r="K65" s="169">
        <f>'将来負担比率（分子）の構造'!L$42</f>
        <v>110</v>
      </c>
      <c r="L65" s="169"/>
      <c r="M65" s="169"/>
      <c r="N65" s="169">
        <f>'将来負担比率（分子）の構造'!M$42</f>
        <v>110</v>
      </c>
      <c r="O65" s="169"/>
      <c r="P65" s="169"/>
    </row>
    <row r="66" spans="1:16" x14ac:dyDescent="0.15">
      <c r="A66" s="169" t="s">
        <v>31</v>
      </c>
      <c r="B66" s="169">
        <f>'将来負担比率（分子）の構造'!I$41</f>
        <v>16108</v>
      </c>
      <c r="C66" s="169"/>
      <c r="D66" s="169"/>
      <c r="E66" s="169">
        <f>'将来負担比率（分子）の構造'!J$41</f>
        <v>16010</v>
      </c>
      <c r="F66" s="169"/>
      <c r="G66" s="169"/>
      <c r="H66" s="169">
        <f>'将来負担比率（分子）の構造'!K$41</f>
        <v>15386</v>
      </c>
      <c r="I66" s="169"/>
      <c r="J66" s="169"/>
      <c r="K66" s="169">
        <f>'将来負担比率（分子）の構造'!L$41</f>
        <v>14023</v>
      </c>
      <c r="L66" s="169"/>
      <c r="M66" s="169"/>
      <c r="N66" s="169">
        <f>'将来負担比率（分子）の構造'!M$41</f>
        <v>12705</v>
      </c>
      <c r="O66" s="169"/>
      <c r="P66" s="169"/>
    </row>
    <row r="67" spans="1:16" x14ac:dyDescent="0.15">
      <c r="A67" s="169" t="s">
        <v>71</v>
      </c>
      <c r="B67" s="169" t="e">
        <f>NA()</f>
        <v>#N/A</v>
      </c>
      <c r="C67" s="169">
        <f>IF(ISNUMBER('将来負担比率（分子）の構造'!I$53), IF('将来負担比率（分子）の構造'!I$53 &lt; 0, 0, '将来負担比率（分子）の構造'!I$53), NA())</f>
        <v>1750</v>
      </c>
      <c r="D67" s="169" t="e">
        <f>NA()</f>
        <v>#N/A</v>
      </c>
      <c r="E67" s="169" t="e">
        <f>NA()</f>
        <v>#N/A</v>
      </c>
      <c r="F67" s="169">
        <f>IF(ISNUMBER('将来負担比率（分子）の構造'!J$53), IF('将来負担比率（分子）の構造'!J$53 &lt; 0, 0, '将来負担比率（分子）の構造'!J$53), NA())</f>
        <v>2077</v>
      </c>
      <c r="G67" s="169" t="e">
        <f>NA()</f>
        <v>#N/A</v>
      </c>
      <c r="H67" s="169" t="e">
        <f>NA()</f>
        <v>#N/A</v>
      </c>
      <c r="I67" s="169">
        <f>IF(ISNUMBER('将来負担比率（分子）の構造'!K$53), IF('将来負担比率（分子）の構造'!K$53 &lt; 0, 0, '将来負担比率（分子）の構造'!K$53), NA())</f>
        <v>1381</v>
      </c>
      <c r="J67" s="169" t="e">
        <f>NA()</f>
        <v>#N/A</v>
      </c>
      <c r="K67" s="169" t="e">
        <f>NA()</f>
        <v>#N/A</v>
      </c>
      <c r="L67" s="169">
        <f>IF(ISNUMBER('将来負担比率（分子）の構造'!L$53), IF('将来負担比率（分子）の構造'!L$53 &lt; 0, 0, '将来負担比率（分子）の構造'!L$53), NA())</f>
        <v>844</v>
      </c>
      <c r="M67" s="169" t="e">
        <f>NA()</f>
        <v>#N/A</v>
      </c>
      <c r="N67" s="169" t="e">
        <f>NA()</f>
        <v>#N/A</v>
      </c>
      <c r="O67" s="169">
        <f>IF(ISNUMBER('将来負担比率（分子）の構造'!M$53), IF('将来負担比率（分子）の構造'!M$53 &lt; 0, 0, '将来負担比率（分子）の構造'!M$53), NA())</f>
        <v>504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2714</v>
      </c>
      <c r="C72" s="173">
        <f>基金残高に係る経年分析!G55</f>
        <v>2998</v>
      </c>
      <c r="D72" s="173">
        <f>基金残高に係る経年分析!H55</f>
        <v>2766</v>
      </c>
    </row>
    <row r="73" spans="1:16" x14ac:dyDescent="0.15">
      <c r="A73" s="172" t="s">
        <v>74</v>
      </c>
      <c r="B73" s="173">
        <f>基金残高に係る経年分析!F56</f>
        <v>304</v>
      </c>
      <c r="C73" s="173">
        <f>基金残高に係る経年分析!G56</f>
        <v>304</v>
      </c>
      <c r="D73" s="173">
        <f>基金残高に係る経年分析!H56</f>
        <v>350</v>
      </c>
    </row>
    <row r="74" spans="1:16" x14ac:dyDescent="0.15">
      <c r="A74" s="172" t="s">
        <v>75</v>
      </c>
      <c r="B74" s="173">
        <f>基金残高に係る経年分析!F57</f>
        <v>2008</v>
      </c>
      <c r="C74" s="173">
        <f>基金残高に係る経年分析!G57</f>
        <v>2017</v>
      </c>
      <c r="D74" s="173">
        <f>基金残高に係る経年分析!H57</f>
        <v>2016</v>
      </c>
    </row>
  </sheetData>
  <sheetProtection algorithmName="SHA-512" hashValue="sMAa9/gpnsMqEZULazaeMJcW1wAEsNiFFQWGLBHid2n9XSklDC35DERWmEi1IwDQjtCyBuNBYAxlJrWOXZCepg==" saltValue="kpvs6TSA9K4gFxOKhcgd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subject>
  <cp:keywords>
  </cp:keywords>
  <dc:description>
  </dc:description>
  <cp:lastPrinted>2025-03-17T01:55:58Z</cp:lastPrinted>
  <dcterms:created xsi:type="dcterms:W3CDTF">2025-02-19T01:42:00Z</dcterms:created>
  <dcterms:modified xsi:type="dcterms:W3CDTF">2025-03-21T00:47:01Z</dcterms:modified>
  <cp:category>
  </cp:category>
</cp:coreProperties>
</file>